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10485" activeTab="4"/>
  </bookViews>
  <sheets>
    <sheet name="CDKT hop nhat -sau dc" sheetId="1" r:id="rId1"/>
    <sheet name="sxkd" sheetId="2" r:id="rId2"/>
    <sheet name="qlkt" sheetId="3" r:id="rId3"/>
    <sheet name="thop" sheetId="4" r:id="rId4"/>
    <sheet name="luuchuyentiente" sheetId="5" r:id="rId5"/>
  </sheets>
  <externalReferences>
    <externalReference r:id="rId8"/>
  </externalReferences>
  <definedNames>
    <definedName name="_xlnm.Print_Titles" localSheetId="0">'CDKT hop nhat -sau dc'!$7:$8</definedName>
  </definedNames>
  <calcPr fullCalcOnLoad="1"/>
</workbook>
</file>

<file path=xl/sharedStrings.xml><?xml version="1.0" encoding="utf-8"?>
<sst xmlns="http://schemas.openxmlformats.org/spreadsheetml/2006/main" count="734" uniqueCount="378">
  <si>
    <t>VND</t>
  </si>
  <si>
    <t xml:space="preserve">100     </t>
  </si>
  <si>
    <t xml:space="preserve">          </t>
  </si>
  <si>
    <t xml:space="preserve">110     </t>
  </si>
  <si>
    <t xml:space="preserve">111     </t>
  </si>
  <si>
    <t xml:space="preserve">112     </t>
  </si>
  <si>
    <t xml:space="preserve">120     </t>
  </si>
  <si>
    <t xml:space="preserve">121     </t>
  </si>
  <si>
    <t xml:space="preserve">122     </t>
  </si>
  <si>
    <t xml:space="preserve">123     </t>
  </si>
  <si>
    <t xml:space="preserve">130     </t>
  </si>
  <si>
    <t xml:space="preserve">131     </t>
  </si>
  <si>
    <t xml:space="preserve">132     </t>
  </si>
  <si>
    <t xml:space="preserve">133     </t>
  </si>
  <si>
    <t xml:space="preserve">134     </t>
  </si>
  <si>
    <t xml:space="preserve">135     </t>
  </si>
  <si>
    <t xml:space="preserve">136     </t>
  </si>
  <si>
    <t xml:space="preserve">137     </t>
  </si>
  <si>
    <t xml:space="preserve">139     </t>
  </si>
  <si>
    <t xml:space="preserve">140     </t>
  </si>
  <si>
    <t xml:space="preserve">141     </t>
  </si>
  <si>
    <t xml:space="preserve">149     </t>
  </si>
  <si>
    <t xml:space="preserve">150     </t>
  </si>
  <si>
    <t xml:space="preserve">151     </t>
  </si>
  <si>
    <t xml:space="preserve">152     </t>
  </si>
  <si>
    <t xml:space="preserve">153     </t>
  </si>
  <si>
    <t xml:space="preserve">154     </t>
  </si>
  <si>
    <t xml:space="preserve">155     </t>
  </si>
  <si>
    <t xml:space="preserve">200     </t>
  </si>
  <si>
    <t xml:space="preserve">210     </t>
  </si>
  <si>
    <t xml:space="preserve">211     </t>
  </si>
  <si>
    <t xml:space="preserve">212     </t>
  </si>
  <si>
    <t xml:space="preserve">213     </t>
  </si>
  <si>
    <t xml:space="preserve">214     </t>
  </si>
  <si>
    <t xml:space="preserve">215     </t>
  </si>
  <si>
    <t xml:space="preserve">216     </t>
  </si>
  <si>
    <t xml:space="preserve">219     </t>
  </si>
  <si>
    <t xml:space="preserve">220     </t>
  </si>
  <si>
    <t xml:space="preserve">221     </t>
  </si>
  <si>
    <t xml:space="preserve">222     </t>
  </si>
  <si>
    <t xml:space="preserve">223     </t>
  </si>
  <si>
    <t xml:space="preserve">224     </t>
  </si>
  <si>
    <t xml:space="preserve">225     </t>
  </si>
  <si>
    <t xml:space="preserve">226     </t>
  </si>
  <si>
    <t xml:space="preserve">227     </t>
  </si>
  <si>
    <t xml:space="preserve">228     </t>
  </si>
  <si>
    <t xml:space="preserve">229     </t>
  </si>
  <si>
    <t xml:space="preserve">230     </t>
  </si>
  <si>
    <t xml:space="preserve">231     </t>
  </si>
  <si>
    <t xml:space="preserve">232     </t>
  </si>
  <si>
    <t xml:space="preserve">240     </t>
  </si>
  <si>
    <t xml:space="preserve">241     </t>
  </si>
  <si>
    <t xml:space="preserve">242     </t>
  </si>
  <si>
    <t xml:space="preserve">250     </t>
  </si>
  <si>
    <t xml:space="preserve">251     </t>
  </si>
  <si>
    <t xml:space="preserve">252     </t>
  </si>
  <si>
    <t xml:space="preserve">253     </t>
  </si>
  <si>
    <t xml:space="preserve">254     </t>
  </si>
  <si>
    <t xml:space="preserve">255     </t>
  </si>
  <si>
    <t xml:space="preserve">260     </t>
  </si>
  <si>
    <t xml:space="preserve">261     </t>
  </si>
  <si>
    <t xml:space="preserve">262     </t>
  </si>
  <si>
    <t xml:space="preserve">263     </t>
  </si>
  <si>
    <t xml:space="preserve">268     </t>
  </si>
  <si>
    <t xml:space="preserve">270     </t>
  </si>
  <si>
    <t xml:space="preserve">300     </t>
  </si>
  <si>
    <t xml:space="preserve">310     </t>
  </si>
  <si>
    <t xml:space="preserve">311     </t>
  </si>
  <si>
    <t xml:space="preserve">312     </t>
  </si>
  <si>
    <t xml:space="preserve">313     </t>
  </si>
  <si>
    <t xml:space="preserve">314     </t>
  </si>
  <si>
    <t xml:space="preserve">315     </t>
  </si>
  <si>
    <t xml:space="preserve">316     </t>
  </si>
  <si>
    <t xml:space="preserve">317     </t>
  </si>
  <si>
    <t xml:space="preserve">318     </t>
  </si>
  <si>
    <t xml:space="preserve">319     </t>
  </si>
  <si>
    <t xml:space="preserve">320     </t>
  </si>
  <si>
    <t xml:space="preserve">321     </t>
  </si>
  <si>
    <t xml:space="preserve">322     </t>
  </si>
  <si>
    <t xml:space="preserve">323     </t>
  </si>
  <si>
    <t xml:space="preserve">324     </t>
  </si>
  <si>
    <t xml:space="preserve">330     </t>
  </si>
  <si>
    <t xml:space="preserve">331     </t>
  </si>
  <si>
    <t xml:space="preserve">332     </t>
  </si>
  <si>
    <t xml:space="preserve">333     </t>
  </si>
  <si>
    <t xml:space="preserve">334     </t>
  </si>
  <si>
    <t xml:space="preserve">335     </t>
  </si>
  <si>
    <t xml:space="preserve">336     </t>
  </si>
  <si>
    <t xml:space="preserve">337     </t>
  </si>
  <si>
    <t xml:space="preserve">338     </t>
  </si>
  <si>
    <t xml:space="preserve">339     </t>
  </si>
  <si>
    <t xml:space="preserve">340     </t>
  </si>
  <si>
    <t xml:space="preserve">341     </t>
  </si>
  <si>
    <t xml:space="preserve">342     </t>
  </si>
  <si>
    <t xml:space="preserve">343     </t>
  </si>
  <si>
    <t xml:space="preserve">400     </t>
  </si>
  <si>
    <t xml:space="preserve">410     </t>
  </si>
  <si>
    <t xml:space="preserve">411     </t>
  </si>
  <si>
    <t xml:space="preserve">411A    </t>
  </si>
  <si>
    <t xml:space="preserve">411B    </t>
  </si>
  <si>
    <t xml:space="preserve">412     </t>
  </si>
  <si>
    <t xml:space="preserve">413     </t>
  </si>
  <si>
    <t xml:space="preserve">414     </t>
  </si>
  <si>
    <t xml:space="preserve">415     </t>
  </si>
  <si>
    <t xml:space="preserve">416     </t>
  </si>
  <si>
    <t xml:space="preserve">417     </t>
  </si>
  <si>
    <t xml:space="preserve">418     </t>
  </si>
  <si>
    <t xml:space="preserve">419     </t>
  </si>
  <si>
    <t xml:space="preserve">420     </t>
  </si>
  <si>
    <t xml:space="preserve">421     </t>
  </si>
  <si>
    <t xml:space="preserve">421A    </t>
  </si>
  <si>
    <t xml:space="preserve">421B    </t>
  </si>
  <si>
    <t xml:space="preserve">422     </t>
  </si>
  <si>
    <t xml:space="preserve">430     </t>
  </si>
  <si>
    <t xml:space="preserve">431     </t>
  </si>
  <si>
    <t xml:space="preserve">432     </t>
  </si>
  <si>
    <t>Mẫu số B 01 - DN</t>
  </si>
  <si>
    <t xml:space="preserve"> (Ban hành theo Thông tư số 200/2014/TT-BTC</t>
  </si>
  <si>
    <t>Ngày 22/12/2014 của Bộ Tài chính)</t>
  </si>
  <si>
    <t>BẢNG CÂN ĐỐI KẾ TOÁN</t>
  </si>
  <si>
    <t>Tại ngày 31 tháng 12 năm 2015</t>
  </si>
  <si>
    <t xml:space="preserve">Đơn vị tính: </t>
  </si>
  <si>
    <t>Chỉ tiêu</t>
  </si>
  <si>
    <t>Mã số</t>
  </si>
  <si>
    <t>Thuyết minh</t>
  </si>
  <si>
    <t>1</t>
  </si>
  <si>
    <t>2</t>
  </si>
  <si>
    <t>3</t>
  </si>
  <si>
    <t>4</t>
  </si>
  <si>
    <t>5</t>
  </si>
  <si>
    <t xml:space="preserve">A. Tài sản ngắn hạn (100=110+120+130+140+150)                                                                                   </t>
  </si>
  <si>
    <t xml:space="preserve">I. Tiền và các khoản tương đương tiền                                                                                           </t>
  </si>
  <si>
    <t xml:space="preserve">1. Tiền                                                                                                                         </t>
  </si>
  <si>
    <t xml:space="preserve">2. Các khoản tương đương tiền                                                                                                   </t>
  </si>
  <si>
    <t xml:space="preserve">II. Đầu tư tài chính ngắn hạn                                                                                                   </t>
  </si>
  <si>
    <t xml:space="preserve">1. Chứng khoán kinh doanh                                                                                                       </t>
  </si>
  <si>
    <t xml:space="preserve">2. Dự phòng giảm giá chứng khoán kinh doanh (*)                                                                                 </t>
  </si>
  <si>
    <t xml:space="preserve">3. Đầu tư nắm giữ đến ngày đáo hạn                                                                                              </t>
  </si>
  <si>
    <t xml:space="preserve">III. Các khoản phải thu ngắn hạn                                                                                                </t>
  </si>
  <si>
    <t xml:space="preserve">1. Phải thu ngắn hạn của khách hàng                                                                                             </t>
  </si>
  <si>
    <t xml:space="preserve">2. Phải trả người bán ngắn hạn                                                                                                  </t>
  </si>
  <si>
    <t xml:space="preserve">3. Phải thu nội bộ ngắn hạn                                                                                                     </t>
  </si>
  <si>
    <t xml:space="preserve">4. Phải thu theo tiến độ kế hoạch hợp đồng xây dựng                                                                             </t>
  </si>
  <si>
    <t xml:space="preserve">5. Phải thu về cho vay ngắn hạn                                                                                                 </t>
  </si>
  <si>
    <t xml:space="preserve">6. Phải thu ngắn hạn khác                                                                                                       </t>
  </si>
  <si>
    <t xml:space="preserve">7. Dự phòng phải thu ngắn hạn khó đòi (*)                                                                                       </t>
  </si>
  <si>
    <t xml:space="preserve">8. Tài sản thiếu chờ xử lý                                                                                                      </t>
  </si>
  <si>
    <t xml:space="preserve">IV. Hàng tồn kho                                                                                                                </t>
  </si>
  <si>
    <t xml:space="preserve">1. Hàng tồn kho                                                                                                                 </t>
  </si>
  <si>
    <t xml:space="preserve">2. Dự phòng giảm giá hàng tồn kho (*)                                                                                           </t>
  </si>
  <si>
    <t xml:space="preserve">V. Tài sản ngắn hạn khác                                                                                                        </t>
  </si>
  <si>
    <t xml:space="preserve">1. Chi phí trả trước ngắn hạn                                                                                                   </t>
  </si>
  <si>
    <t xml:space="preserve">2. Thuế GTGT được khấu trừ                                                                                                      </t>
  </si>
  <si>
    <t xml:space="preserve">3. Thuế và các khoản khác phải thu Nhà nước                                                                                     </t>
  </si>
  <si>
    <t xml:space="preserve">4. Giao dịch mua bán lại trái phiếu Chính phủ                                                                                   </t>
  </si>
  <si>
    <t xml:space="preserve">5. Tài sản ngắn hạn khác                                                                                                        </t>
  </si>
  <si>
    <t xml:space="preserve">B. Tài sản dài hạn (200=210+220+240+250+260)                                                                                    </t>
  </si>
  <si>
    <t xml:space="preserve">I. Các khoản phải thu dài hạn                                                                                                   </t>
  </si>
  <si>
    <t xml:space="preserve">1. Phải thu dài hạn của khách hàng                                                                                              </t>
  </si>
  <si>
    <t xml:space="preserve">2. Trả trước cho người bán dài hạn                                                                                              </t>
  </si>
  <si>
    <t xml:space="preserve">3. Vốn kinh doanh ở các đơn vị trực thuộc                                                                                       </t>
  </si>
  <si>
    <t xml:space="preserve">4. Phải thu nội bộ dài hạn                                                                                                      </t>
  </si>
  <si>
    <t xml:space="preserve">5. Phải thu về cho vay dài hạn                                                                                                  </t>
  </si>
  <si>
    <t xml:space="preserve">6. Phải thu dài hạn khác                                                                                                        </t>
  </si>
  <si>
    <t xml:space="preserve">7. Dự phòng phải thu dài hạn khó đòi (*)                                                                                        </t>
  </si>
  <si>
    <t xml:space="preserve">II. Tài sản cố định                                                                                                             </t>
  </si>
  <si>
    <t xml:space="preserve">1. TSCĐ hữu hình                                                                                                                </t>
  </si>
  <si>
    <t xml:space="preserve">- Nguyên giá                                                                                                                    </t>
  </si>
  <si>
    <t xml:space="preserve">- Giá trị hao mòn lũy kế (*)                                                                                                    </t>
  </si>
  <si>
    <t xml:space="preserve">2. TSCĐ thuê tài chính                                                                                                          </t>
  </si>
  <si>
    <t xml:space="preserve">3. TSCĐ vô hình                                                                                                                 </t>
  </si>
  <si>
    <t xml:space="preserve">III. Bất động sản đầu tư                                                                                                        </t>
  </si>
  <si>
    <t xml:space="preserve">IV. Tài sản dở dang dài hạn                                                                                                     </t>
  </si>
  <si>
    <t xml:space="preserve">1. Chi phí sản xuất, kinh doanh dở dang dài hạn                                                                                 </t>
  </si>
  <si>
    <t xml:space="preserve">2. Chi phí xây dựng cơ bản dở dang                                                                                              </t>
  </si>
  <si>
    <t xml:space="preserve">V. Đầu tư tài chính dài hạn                                                                                                     </t>
  </si>
  <si>
    <t xml:space="preserve">1. Đầu tư vào công ty con                                                                                                       </t>
  </si>
  <si>
    <t xml:space="preserve">2. Đầu tư vào công ty liên kết, liên doanh                                                                                      </t>
  </si>
  <si>
    <t xml:space="preserve">3. Đầu tư góp vốn vào đơn vị khác                                                                                               </t>
  </si>
  <si>
    <t xml:space="preserve">4. Dự phòng đầu tư tài chính dài hạn (*)                                                                                        </t>
  </si>
  <si>
    <t xml:space="preserve">5. Đầu tư nắm giữ đến ngày đáo hạn                                                                                              </t>
  </si>
  <si>
    <t xml:space="preserve">VI. Tài sản dài hạn khác                                                                                                        </t>
  </si>
  <si>
    <t xml:space="preserve">1. Chi phí trả trước dài hạn                                                                                                    </t>
  </si>
  <si>
    <t xml:space="preserve">2. Tài sản thuế thu nhập hoãn lại                                                                                               </t>
  </si>
  <si>
    <t xml:space="preserve">3. Thiết bị, vật tư, phụ tùng thay thế dài hạn                                                                                  </t>
  </si>
  <si>
    <t xml:space="preserve">4. Tài sản dài hạn khác                                                                                                         </t>
  </si>
  <si>
    <t xml:space="preserve">        Tổng cộng tài sản (270=100+200)                                                                                         </t>
  </si>
  <si>
    <t xml:space="preserve">A. Nợ phải trả (300=310+330)                                                                                                    </t>
  </si>
  <si>
    <t xml:space="preserve">I. Nợ ngắn hạn                                                                                                                  </t>
  </si>
  <si>
    <t xml:space="preserve">1. Phải trả người bán ngắn hạn                                                                                                  </t>
  </si>
  <si>
    <t xml:space="preserve">2. Người mua trả tiền trước ngắn hạn                                                                                            </t>
  </si>
  <si>
    <t xml:space="preserve">3. Thuế và các khoản phải nộp Nhà nước                                                                                          </t>
  </si>
  <si>
    <t xml:space="preserve">4. Phải trả người lao động                                                                                                      </t>
  </si>
  <si>
    <t xml:space="preserve">5. Chi phí phải trả ngắn hạn                                                                                                    </t>
  </si>
  <si>
    <t xml:space="preserve">6. Phải trả nội bộ ngắn hạn                                                                                                     </t>
  </si>
  <si>
    <t xml:space="preserve">7. Phải trả theo tiến độ kế hoạch hợp đồng xây dựng                                                                             </t>
  </si>
  <si>
    <t xml:space="preserve">8. Doanh thu chưa thực hiện ngắn hạn                                                                                            </t>
  </si>
  <si>
    <t xml:space="preserve">9. Phải trả ngắn hạn khác                                                                                                       </t>
  </si>
  <si>
    <t xml:space="preserve">10. Vay và nợ thuê tài chính ngắn hạn                                                                                           </t>
  </si>
  <si>
    <t xml:space="preserve">11. Dự phòng phải trả ngắn hạn                                                                                                  </t>
  </si>
  <si>
    <t xml:space="preserve">12. Quỹ khen thưởng phúc lợi                                                                                                    </t>
  </si>
  <si>
    <t xml:space="preserve">13. Quỹ bình ổn giá                                                                                                             </t>
  </si>
  <si>
    <t xml:space="preserve">14. Giao dịch mua bán lại trái phiếu Chính phủ                                                                                  </t>
  </si>
  <si>
    <t xml:space="preserve">II. Nợ dài hạn                                                                                                                  </t>
  </si>
  <si>
    <t xml:space="preserve">1. Phải trả người bán dài hạn                                                                                                   </t>
  </si>
  <si>
    <t xml:space="preserve">2. Người mua trả tiền trước dài hạn                                                                                             </t>
  </si>
  <si>
    <t xml:space="preserve">3. Chi phí phải trả dài hạn                                                                                                     </t>
  </si>
  <si>
    <t xml:space="preserve">4. Phải trả nội bộ về vốn kinh doanh                                                                                            </t>
  </si>
  <si>
    <t xml:space="preserve">5. Phải trả dài hạn nội bộ                                                                                                      </t>
  </si>
  <si>
    <t xml:space="preserve">6. Doanh thu chưa thực hiện dài hạn                                                                                             </t>
  </si>
  <si>
    <t xml:space="preserve">7. Phải trả dài hạn khác                                                                                                        </t>
  </si>
  <si>
    <t xml:space="preserve">8. Vay và nợ thuê tài chính dài hạn                                                                                             </t>
  </si>
  <si>
    <t xml:space="preserve">9. Trái phiếu chuyển đổi                                                                                                        </t>
  </si>
  <si>
    <t xml:space="preserve">10. Cổ phiếu ưu đãi                                                                                                             </t>
  </si>
  <si>
    <t xml:space="preserve">11. Thuế  thu nhập hoãn lại phải trả                                                                                            </t>
  </si>
  <si>
    <t xml:space="preserve">12. Dự phòng phải trả dài hạn                                                                                                   </t>
  </si>
  <si>
    <t xml:space="preserve">13. Quỹ phát triển khoa học và công nghệ                                                                                        </t>
  </si>
  <si>
    <t xml:space="preserve">B. Vốn chủ sở hữu (400=410+420)                                                                                                 </t>
  </si>
  <si>
    <t xml:space="preserve">I. Vốn chủ sở hữu                                                                                                               </t>
  </si>
  <si>
    <t xml:space="preserve">1. Vốn góp chủ sở hữu                                                                                                           </t>
  </si>
  <si>
    <t xml:space="preserve">- Cổ phiếu phổ thông có quyền biểu quyết                                                                                        </t>
  </si>
  <si>
    <t xml:space="preserve">- Cổ phiếu ưu đãi                                                                                                               </t>
  </si>
  <si>
    <t xml:space="preserve">2. Thặng dư vốn cổ phần                                                                                                         </t>
  </si>
  <si>
    <t xml:space="preserve">3. Quyền chọn chuyển đổi trái phiếu                                                                                             </t>
  </si>
  <si>
    <t xml:space="preserve">4. Vốn khác của chủ sở hữu                                                                                                      </t>
  </si>
  <si>
    <t xml:space="preserve">5. Cổ phiếu quỹ (*)                                                                                                             </t>
  </si>
  <si>
    <t xml:space="preserve">6. Chênh lệch đánh giá lại tài sản                                                                                              </t>
  </si>
  <si>
    <t xml:space="preserve">7. Chênh lệch tỷ giá hối đoái                                                                                                   </t>
  </si>
  <si>
    <t xml:space="preserve">8. Quỹ đầu tư phát triển                                                                                                        </t>
  </si>
  <si>
    <t xml:space="preserve">9. Quỹ hỗ trợ sắp xếp doanh nghiệp                                                                                              </t>
  </si>
  <si>
    <t xml:space="preserve">10. Quỹ khác thuộc vốn chủ sở hữu                                                                                               </t>
  </si>
  <si>
    <t xml:space="preserve">11. Lợi nhuận sau thuế chưa phân phối                                                                                           </t>
  </si>
  <si>
    <t xml:space="preserve">- LNST chưa phân phối lũy kế đến cuối kỳ trước                                                                                  </t>
  </si>
  <si>
    <t xml:space="preserve">- LNST chưa phân phối kỳ này                                                                                                    </t>
  </si>
  <si>
    <t xml:space="preserve">12. Nguồn vốn đầu tư xây dựng cơ bản                                                                                            </t>
  </si>
  <si>
    <t xml:space="preserve">II. Nguồn kinh phí và quỹ khác                                                                                                  </t>
  </si>
  <si>
    <t xml:space="preserve">1. Nguồn kinh phí                                                                                                               </t>
  </si>
  <si>
    <t xml:space="preserve">2. Nguồn kinh phí đã hình thành tscđ                                                                                            </t>
  </si>
  <si>
    <t>CTY TNHH MTV QLKTDV THỦY LỢI TP.HCM</t>
  </si>
  <si>
    <t>QL 22, ấp Trạm Bơm, xã Tân Phú Trung, H.Củ Chi, Tp.HCM</t>
  </si>
  <si>
    <t>Tổng cộng nguồn vốn (440 = 300 +400)</t>
  </si>
  <si>
    <t>Số cuối năm tổng hợp</t>
  </si>
  <si>
    <t>Số cuối năm BQL</t>
  </si>
  <si>
    <t>Số cuối năm công ty</t>
  </si>
  <si>
    <t>Số đầu năm tổng hợp</t>
  </si>
  <si>
    <t>Số đầu năm BQL</t>
  </si>
  <si>
    <t>Số đầu năm công ty</t>
  </si>
  <si>
    <t>Ngày      tháng 01 năm 2016</t>
  </si>
  <si>
    <t>Giám đốc</t>
  </si>
  <si>
    <t xml:space="preserve">                   Người lập biểu                                                                Kế Toán Trưởng</t>
  </si>
  <si>
    <t>CTY TNHH MTV QLKT DV THỦY LỢI TP.HCM</t>
  </si>
  <si>
    <t>Mẫu số B 02 - DN</t>
  </si>
  <si>
    <t>Địa chỉ : Qlộ 22 -ấp Trạm Bơm, xã Tân Phú Trung, huyện Củ Chi</t>
  </si>
  <si>
    <t>BÁO CÁO KẾT QUẢ HOẠT ĐỘNG SẢN XUẤT KINH DOANH</t>
  </si>
  <si>
    <t>Từ ngày: 01/01/2015 đến ngày: 31/12/2015</t>
  </si>
  <si>
    <t>Đơn vị tính : VND</t>
  </si>
  <si>
    <t>Năm nay</t>
  </si>
  <si>
    <t>Năm trước</t>
  </si>
  <si>
    <t xml:space="preserve">1. Doanh thu bán hàng và cung cấp dịch vụ                                                                                       </t>
  </si>
  <si>
    <t xml:space="preserve">01      </t>
  </si>
  <si>
    <t>VI.25</t>
  </si>
  <si>
    <t xml:space="preserve">2. Các khoản giảm trừ doanh thu                                                                                                 </t>
  </si>
  <si>
    <t xml:space="preserve">02      </t>
  </si>
  <si>
    <t xml:space="preserve">3. Doanh thu thuần về bán hàng và cung cấp dịch vụ (10=01- 02)                                                                  </t>
  </si>
  <si>
    <t xml:space="preserve">10      </t>
  </si>
  <si>
    <t xml:space="preserve">4. Giá vốn hàng bán                                                                                                             </t>
  </si>
  <si>
    <t xml:space="preserve">11      </t>
  </si>
  <si>
    <t>VI.27</t>
  </si>
  <si>
    <t xml:space="preserve">5. Lợi nhuận gộp về bán hàng và cung cấp (20=10-11)                                                                             </t>
  </si>
  <si>
    <t xml:space="preserve">20      </t>
  </si>
  <si>
    <t xml:space="preserve">6. Doanh thu hoạt động tài chính                                                                                                </t>
  </si>
  <si>
    <t xml:space="preserve">21      </t>
  </si>
  <si>
    <t xml:space="preserve">7. Chi phí tài chính                                                                                                            </t>
  </si>
  <si>
    <t xml:space="preserve">22      </t>
  </si>
  <si>
    <t xml:space="preserve">- Trong đó: Chi phí lãi vay                                                                                                     </t>
  </si>
  <si>
    <t xml:space="preserve">23      </t>
  </si>
  <si>
    <t xml:space="preserve">8. Chi phí bán hàng                                                                                                             </t>
  </si>
  <si>
    <t xml:space="preserve">25      </t>
  </si>
  <si>
    <t xml:space="preserve">9. Chi phí quản lý doanh nghiệp                                                                                                 </t>
  </si>
  <si>
    <t xml:space="preserve">26      </t>
  </si>
  <si>
    <t xml:space="preserve">10. Lợi nhuận thuần từ hoạt động kinh doanh (30=20+(21-22)-(25+26))                                                             </t>
  </si>
  <si>
    <t xml:space="preserve">30      </t>
  </si>
  <si>
    <t xml:space="preserve">11. Thu nhập khác                                                                                                               </t>
  </si>
  <si>
    <t xml:space="preserve">31      </t>
  </si>
  <si>
    <t xml:space="preserve">12. Chi phí khác                                                                                                                </t>
  </si>
  <si>
    <t xml:space="preserve">32      </t>
  </si>
  <si>
    <t xml:space="preserve">13. Lợi nhuận khác (40=31-32)                                                                                                   </t>
  </si>
  <si>
    <t xml:space="preserve">40      </t>
  </si>
  <si>
    <t xml:space="preserve">14. Tổng lợi nhuận kế toán trước thuế (50=30+40)                                                                                </t>
  </si>
  <si>
    <t xml:space="preserve">50      </t>
  </si>
  <si>
    <t xml:space="preserve">15. Chi phí thuế TNDN hiện hành                                                                                                 </t>
  </si>
  <si>
    <t xml:space="preserve">51      </t>
  </si>
  <si>
    <t xml:space="preserve">16. Chi phí thuế TNDN hoãn lại                                                                                                  </t>
  </si>
  <si>
    <t xml:space="preserve">52      </t>
  </si>
  <si>
    <t xml:space="preserve">17. Lợi nhuận sau thuế thu nhập doanh nghiệp (60=50-51-52)                                                                      </t>
  </si>
  <si>
    <t xml:space="preserve">60      </t>
  </si>
  <si>
    <t xml:space="preserve">18. Lãi cơ bản trên cổ phiếu (*)                                                                                                </t>
  </si>
  <si>
    <t>70</t>
  </si>
  <si>
    <t xml:space="preserve">19. Lãi suy giảm trên cổ phiếu (*)                                                                                              </t>
  </si>
  <si>
    <t>71</t>
  </si>
  <si>
    <t>Lập, ngày... tháng ... năm ...</t>
  </si>
  <si>
    <t>NGƯỜI LẬP BIỂU                      KẾ TOÁN TRƯỞNG</t>
  </si>
  <si>
    <t>GIÁM ĐỐC</t>
  </si>
  <si>
    <t>(Ký, họ tên)                                       ( Ký, họ tên)</t>
  </si>
  <si>
    <t>(Ký, họ tên, đóng dấu)</t>
  </si>
  <si>
    <t>Mẫu số B 03 - DN</t>
  </si>
  <si>
    <t>QL22, ấp Trạm Bơm, X.Tân Phú Trung, H.Củ Chi, Tp.HCM</t>
  </si>
  <si>
    <t>BÁO CÁO LƯU CHUYỂN TIỀN TỆ</t>
  </si>
  <si>
    <t>(Theo phương pháp gián tiếp)</t>
  </si>
  <si>
    <t>Thuyết  minh</t>
  </si>
  <si>
    <t xml:space="preserve">I. Lưu chuyển tiền từ hoạt động kinh doanh                                                                                      </t>
  </si>
  <si>
    <t xml:space="preserve">        </t>
  </si>
  <si>
    <t xml:space="preserve">1. Lợi nhuận trước thuế                                                                                                         </t>
  </si>
  <si>
    <t xml:space="preserve">2. Điều chỉnh cho các khoản                                                                                                     </t>
  </si>
  <si>
    <t xml:space="preserve">- Khấu hao TSCĐ và BĐSĐT                                                                                                        </t>
  </si>
  <si>
    <t xml:space="preserve">- Các khoản dự phòng                                                                                                            </t>
  </si>
  <si>
    <t xml:space="preserve">03      </t>
  </si>
  <si>
    <t xml:space="preserve">- Lãi, lỗ chênh lệch tỷ giá hối đoái do đánh giá lại các khoản mục tiền tệ có gốc ngoại tệ                                      </t>
  </si>
  <si>
    <t xml:space="preserve">04      </t>
  </si>
  <si>
    <t xml:space="preserve">- Lãi, lỗ từ hoạt động đầu tư                                                                                                   </t>
  </si>
  <si>
    <t xml:space="preserve">05      </t>
  </si>
  <si>
    <t xml:space="preserve">- Chi phí lãi vay                                                                                                               </t>
  </si>
  <si>
    <t xml:space="preserve">06      </t>
  </si>
  <si>
    <t xml:space="preserve">- Các khoản điều chỉnh khác                                                                                                     </t>
  </si>
  <si>
    <t xml:space="preserve">07      </t>
  </si>
  <si>
    <t xml:space="preserve">3. Lợi nhuận từ hoạt động kinh doanh trước thay đổi vốn lưu động                                                                </t>
  </si>
  <si>
    <t xml:space="preserve">08      </t>
  </si>
  <si>
    <t xml:space="preserve">- Tăng, giảm các khoản phải thu                                                                                                 </t>
  </si>
  <si>
    <t xml:space="preserve">09      </t>
  </si>
  <si>
    <t xml:space="preserve">- Tăng, giảm hàng tồn kho                                                                                                       </t>
  </si>
  <si>
    <t xml:space="preserve">- Tăng, giảm các khoản phải trả (Không kể lãi vay phải trả, thuế thu nhập doanh nghiệp phải nộp)                                </t>
  </si>
  <si>
    <t xml:space="preserve">- Tăng, giảm chi phí trả trước                                                                                                  </t>
  </si>
  <si>
    <t xml:space="preserve">12      </t>
  </si>
  <si>
    <t xml:space="preserve">- Tăng, giảm chứng khoán kinh doanh                                                                                             </t>
  </si>
  <si>
    <t xml:space="preserve">13      </t>
  </si>
  <si>
    <t xml:space="preserve">- Tiền lãi vay đã trả                                                                                                           </t>
  </si>
  <si>
    <t xml:space="preserve">14      </t>
  </si>
  <si>
    <t xml:space="preserve">- Thuế thu nhập doanh nghiệp đã nộp                                                                                             </t>
  </si>
  <si>
    <t xml:space="preserve">15      </t>
  </si>
  <si>
    <t xml:space="preserve">- Tiền thu khác từ hoạt động kinh doanh                                                                                         </t>
  </si>
  <si>
    <t xml:space="preserve">16      </t>
  </si>
  <si>
    <t xml:space="preserve">- Tiền chi khác cho hoạt động kinh doanh                                                                                        </t>
  </si>
  <si>
    <t xml:space="preserve">17      </t>
  </si>
  <si>
    <t xml:space="preserve">Lưu chuyển tiền thuần từ hoạt động kinh doanh                                                                                   </t>
  </si>
  <si>
    <t xml:space="preserve">II. Lưu chuyển tiền từ hoạt động đầu tư                                                                                         </t>
  </si>
  <si>
    <t xml:space="preserve">1. Tiền chi để mua sắm, xây dựng TSCĐ và các tài sản dài hạn khác                                                               </t>
  </si>
  <si>
    <t xml:space="preserve">2. Tiền thu từ thanh lý, nhượng bán TSCĐ và các tài sản dài hạn khác                                                            </t>
  </si>
  <si>
    <t xml:space="preserve">3. Tiền chi cho vay, mua các công cụ nợ của đơn vị khác                                                                         </t>
  </si>
  <si>
    <t xml:space="preserve">4. Tiền thu hồi cho vay, bán lại các công cụ nợ của đơn vị khác                                                                 </t>
  </si>
  <si>
    <t xml:space="preserve">24      </t>
  </si>
  <si>
    <t xml:space="preserve">5. Tiền chi đầu tư góp vốn vào đơn vị khác                                                                                      </t>
  </si>
  <si>
    <t xml:space="preserve">6. Tiền thu hồi đầu tư góp vốn vào đơn vị khác                                                                                  </t>
  </si>
  <si>
    <t xml:space="preserve">7. Tiền thu lãi cho vay, cổ tức và lợi nhuận được chia                                                                          </t>
  </si>
  <si>
    <t xml:space="preserve">27      </t>
  </si>
  <si>
    <t xml:space="preserve">Lưu chuyển tiền thuần từ hoạt động đầu tư                                                                                       </t>
  </si>
  <si>
    <t xml:space="preserve">III. Lưu chuyển tiền từ hoạt động tài chính                                                                                     </t>
  </si>
  <si>
    <t xml:space="preserve">1. Tiền thu từ phát hành cổ phiếu, nhận vốn góp của chủ sở hữu                                                                  </t>
  </si>
  <si>
    <t xml:space="preserve">2. Tiền trả lại vốn góp cho các chủ sở hữu, mua lại cổ phiếu của doanh nghiệp đã phát hành                                      </t>
  </si>
  <si>
    <t xml:space="preserve">3. Tiền thu từ đi vay                                                                                                           </t>
  </si>
  <si>
    <t xml:space="preserve">33      </t>
  </si>
  <si>
    <t xml:space="preserve">4. Tiền chi trả nợ gốc vay                                                                                                      </t>
  </si>
  <si>
    <t xml:space="preserve">34      </t>
  </si>
  <si>
    <t xml:space="preserve">5. Tiền trả nợ gốc thuê tài chính                                                                                               </t>
  </si>
  <si>
    <t xml:space="preserve">35      </t>
  </si>
  <si>
    <t xml:space="preserve">6. Cổ tức, lợi nhuận đã trả cho chủ sở hữu                                                                                      </t>
  </si>
  <si>
    <t xml:space="preserve">36      </t>
  </si>
  <si>
    <t xml:space="preserve">Lưu chuyển tiền thuần từ hoạt động tài chính                                                                                    </t>
  </si>
  <si>
    <t xml:space="preserve">Lưu chuyển tiền thuần trong kỳ (50=20+30+40)                                                                                    </t>
  </si>
  <si>
    <t xml:space="preserve">Tiền và tương đương tiền đầu kỳ                                                                                                 </t>
  </si>
  <si>
    <t xml:space="preserve">ảnh hưởng của thay đổi tỷ giá hoái đoái quy đổi ngoại tệ                                                                        </t>
  </si>
  <si>
    <t>61</t>
  </si>
  <si>
    <t xml:space="preserve">Tiền và tương đương tiền cuối kỳ (70=50+60+61)                                                                                  </t>
  </si>
  <si>
    <t>Ngày ...... tháng........năm........</t>
  </si>
  <si>
    <t xml:space="preserve">                           NGƯỜI LẬP BIỂU</t>
  </si>
  <si>
    <t>KẾ TOÁN TRƯỞNG</t>
  </si>
  <si>
    <t xml:space="preserve">                         (Ký, họ tên)</t>
  </si>
  <si>
    <t>(Ký, họ tên)</t>
  </si>
  <si>
    <t>(Ký, họ tên, đóng dấu 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</si>
</sst>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6"/>
      <color theme="1"/>
      <name val="Times New Roman"/>
      <family val="1"/>
    </font>
    <font>
      <i/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medium"/>
    </border>
    <border>
      <left style="medium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63"/>
      </left>
      <right style="thin">
        <color indexed="63"/>
      </right>
      <top style="hair">
        <color indexed="63"/>
      </top>
      <bottom style="medium"/>
    </border>
    <border>
      <left style="medium">
        <color indexed="63"/>
      </left>
      <right style="thin">
        <color indexed="63"/>
      </right>
      <top style="medium"/>
      <bottom style="hair">
        <color indexed="63"/>
      </bottom>
    </border>
    <border>
      <left style="thin">
        <color indexed="63"/>
      </left>
      <right style="thin">
        <color indexed="63"/>
      </right>
      <top style="medium"/>
      <bottom style="hair">
        <color indexed="63"/>
      </bottom>
    </border>
    <border>
      <left style="thin">
        <color indexed="63"/>
      </left>
      <right style="medium">
        <color indexed="63"/>
      </right>
      <top style="medium"/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9" fontId="47" fillId="0" borderId="10" xfId="0" applyNumberFormat="1" applyFont="1" applyBorder="1" applyAlignment="1">
      <alignment/>
    </xf>
    <xf numFmtId="49" fontId="47" fillId="0" borderId="11" xfId="0" applyNumberFormat="1" applyFont="1" applyBorder="1" applyAlignment="1">
      <alignment/>
    </xf>
    <xf numFmtId="49" fontId="48" fillId="0" borderId="10" xfId="0" applyNumberFormat="1" applyFont="1" applyBorder="1" applyAlignment="1">
      <alignment/>
    </xf>
    <xf numFmtId="49" fontId="48" fillId="0" borderId="11" xfId="0" applyNumberFormat="1" applyFont="1" applyBorder="1" applyAlignment="1">
      <alignment/>
    </xf>
    <xf numFmtId="49" fontId="47" fillId="0" borderId="12" xfId="0" applyNumberFormat="1" applyFont="1" applyBorder="1" applyAlignment="1">
      <alignment/>
    </xf>
    <xf numFmtId="164" fontId="47" fillId="0" borderId="0" xfId="42" applyNumberFormat="1" applyFont="1" applyAlignment="1">
      <alignment/>
    </xf>
    <xf numFmtId="164" fontId="46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48" fillId="0" borderId="0" xfId="42" applyNumberFormat="1" applyFont="1" applyAlignment="1">
      <alignment/>
    </xf>
    <xf numFmtId="49" fontId="47" fillId="0" borderId="13" xfId="0" applyNumberFormat="1" applyFont="1" applyBorder="1" applyAlignment="1">
      <alignment horizontal="center"/>
    </xf>
    <xf numFmtId="49" fontId="47" fillId="0" borderId="14" xfId="0" applyNumberFormat="1" applyFont="1" applyBorder="1" applyAlignment="1">
      <alignment horizontal="center"/>
    </xf>
    <xf numFmtId="164" fontId="47" fillId="0" borderId="14" xfId="42" applyNumberFormat="1" applyFont="1" applyBorder="1" applyAlignment="1">
      <alignment horizontal="center"/>
    </xf>
    <xf numFmtId="164" fontId="48" fillId="0" borderId="0" xfId="42" applyNumberFormat="1" applyFont="1" applyAlignment="1">
      <alignment/>
    </xf>
    <xf numFmtId="164" fontId="47" fillId="0" borderId="11" xfId="42" applyNumberFormat="1" applyFont="1" applyBorder="1" applyAlignment="1">
      <alignment/>
    </xf>
    <xf numFmtId="164" fontId="47" fillId="0" borderId="15" xfId="42" applyNumberFormat="1" applyFont="1" applyBorder="1" applyAlignment="1">
      <alignment/>
    </xf>
    <xf numFmtId="164" fontId="48" fillId="0" borderId="11" xfId="42" applyNumberFormat="1" applyFont="1" applyBorder="1" applyAlignment="1">
      <alignment/>
    </xf>
    <xf numFmtId="164" fontId="48" fillId="0" borderId="15" xfId="42" applyNumberFormat="1" applyFont="1" applyBorder="1" applyAlignment="1">
      <alignment/>
    </xf>
    <xf numFmtId="0" fontId="0" fillId="0" borderId="0" xfId="0" applyFont="1" applyAlignment="1">
      <alignment/>
    </xf>
    <xf numFmtId="164" fontId="47" fillId="0" borderId="16" xfId="42" applyNumberFormat="1" applyFont="1" applyBorder="1" applyAlignment="1">
      <alignment/>
    </xf>
    <xf numFmtId="164" fontId="47" fillId="0" borderId="17" xfId="42" applyNumberFormat="1" applyFont="1" applyBorder="1" applyAlignment="1">
      <alignment horizontal="center"/>
    </xf>
    <xf numFmtId="164" fontId="47" fillId="0" borderId="18" xfId="42" applyNumberFormat="1" applyFont="1" applyBorder="1" applyAlignment="1">
      <alignment/>
    </xf>
    <xf numFmtId="164" fontId="48" fillId="0" borderId="18" xfId="42" applyNumberFormat="1" applyFont="1" applyBorder="1" applyAlignment="1">
      <alignment/>
    </xf>
    <xf numFmtId="164" fontId="47" fillId="0" borderId="0" xfId="42" applyNumberFormat="1" applyFont="1" applyAlignment="1">
      <alignment wrapText="1"/>
    </xf>
    <xf numFmtId="164" fontId="48" fillId="0" borderId="0" xfId="42" applyNumberFormat="1" applyFont="1" applyAlignment="1">
      <alignment wrapText="1"/>
    </xf>
    <xf numFmtId="164" fontId="46" fillId="0" borderId="0" xfId="42" applyNumberFormat="1" applyFont="1" applyAlignment="1">
      <alignment wrapText="1"/>
    </xf>
    <xf numFmtId="164" fontId="47" fillId="0" borderId="19" xfId="42" applyNumberFormat="1" applyFont="1" applyBorder="1" applyAlignment="1">
      <alignment horizontal="center" wrapText="1"/>
    </xf>
    <xf numFmtId="164" fontId="47" fillId="0" borderId="15" xfId="42" applyNumberFormat="1" applyFont="1" applyBorder="1" applyAlignment="1">
      <alignment wrapText="1"/>
    </xf>
    <xf numFmtId="164" fontId="48" fillId="0" borderId="15" xfId="42" applyNumberFormat="1" applyFont="1" applyBorder="1" applyAlignment="1">
      <alignment wrapText="1"/>
    </xf>
    <xf numFmtId="164" fontId="0" fillId="0" borderId="0" xfId="42" applyNumberFormat="1" applyFont="1" applyAlignment="1">
      <alignment wrapText="1"/>
    </xf>
    <xf numFmtId="164" fontId="2" fillId="0" borderId="20" xfId="42" applyNumberFormat="1" applyFont="1" applyBorder="1" applyAlignment="1">
      <alignment/>
    </xf>
    <xf numFmtId="0" fontId="48" fillId="0" borderId="0" xfId="0" applyFont="1" applyAlignment="1">
      <alignment/>
    </xf>
    <xf numFmtId="164" fontId="50" fillId="0" borderId="0" xfId="42" applyNumberFormat="1" applyFont="1" applyAlignment="1">
      <alignment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wrapText="1"/>
    </xf>
    <xf numFmtId="49" fontId="50" fillId="0" borderId="10" xfId="0" applyNumberFormat="1" applyFont="1" applyBorder="1" applyAlignment="1">
      <alignment/>
    </xf>
    <xf numFmtId="49" fontId="50" fillId="0" borderId="11" xfId="0" applyNumberFormat="1" applyFont="1" applyBorder="1" applyAlignment="1">
      <alignment/>
    </xf>
    <xf numFmtId="164" fontId="50" fillId="0" borderId="11" xfId="42" applyNumberFormat="1" applyFont="1" applyBorder="1" applyAlignment="1">
      <alignment/>
    </xf>
    <xf numFmtId="164" fontId="50" fillId="0" borderId="15" xfId="42" applyNumberFormat="1" applyFont="1" applyBorder="1" applyAlignment="1">
      <alignment/>
    </xf>
    <xf numFmtId="164" fontId="46" fillId="0" borderId="0" xfId="0" applyNumberFormat="1" applyFont="1" applyAlignment="1">
      <alignment/>
    </xf>
    <xf numFmtId="49" fontId="47" fillId="0" borderId="24" xfId="0" applyNumberFormat="1" applyFont="1" applyBorder="1" applyAlignment="1">
      <alignment/>
    </xf>
    <xf numFmtId="49" fontId="48" fillId="0" borderId="12" xfId="0" applyNumberFormat="1" applyFont="1" applyBorder="1" applyAlignment="1">
      <alignment/>
    </xf>
    <xf numFmtId="164" fontId="47" fillId="0" borderId="12" xfId="42" applyNumberFormat="1" applyFont="1" applyBorder="1" applyAlignment="1">
      <alignment/>
    </xf>
    <xf numFmtId="0" fontId="46" fillId="0" borderId="0" xfId="0" applyFont="1" applyAlignment="1">
      <alignment horizontal="left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8" fillId="33" borderId="25" xfId="0" applyFont="1" applyFill="1" applyBorder="1" applyAlignment="1">
      <alignment horizontal="center"/>
    </xf>
    <xf numFmtId="0" fontId="48" fillId="33" borderId="26" xfId="0" applyFont="1" applyFill="1" applyBorder="1" applyAlignment="1">
      <alignment/>
    </xf>
    <xf numFmtId="0" fontId="48" fillId="33" borderId="26" xfId="0" applyFont="1" applyFill="1" applyBorder="1" applyAlignment="1">
      <alignment horizontal="center" wrapText="1"/>
    </xf>
    <xf numFmtId="164" fontId="48" fillId="33" borderId="26" xfId="42" applyNumberFormat="1" applyFont="1" applyFill="1" applyBorder="1" applyAlignment="1">
      <alignment horizontal="center"/>
    </xf>
    <xf numFmtId="164" fontId="48" fillId="33" borderId="27" xfId="42" applyNumberFormat="1" applyFont="1" applyFill="1" applyBorder="1" applyAlignment="1">
      <alignment horizontal="center"/>
    </xf>
    <xf numFmtId="49" fontId="48" fillId="0" borderId="10" xfId="0" applyNumberFormat="1" applyFont="1" applyBorder="1" applyAlignment="1">
      <alignment wrapText="1"/>
    </xf>
    <xf numFmtId="49" fontId="48" fillId="0" borderId="28" xfId="0" applyNumberFormat="1" applyFont="1" applyBorder="1" applyAlignment="1">
      <alignment/>
    </xf>
    <xf numFmtId="49" fontId="48" fillId="0" borderId="29" xfId="0" applyNumberFormat="1" applyFont="1" applyBorder="1" applyAlignment="1">
      <alignment/>
    </xf>
    <xf numFmtId="164" fontId="48" fillId="0" borderId="29" xfId="42" applyNumberFormat="1" applyFont="1" applyBorder="1" applyAlignment="1">
      <alignment/>
    </xf>
    <xf numFmtId="164" fontId="48" fillId="0" borderId="30" xfId="42" applyNumberFormat="1" applyFont="1" applyBorder="1" applyAlignment="1">
      <alignment/>
    </xf>
    <xf numFmtId="164" fontId="50" fillId="0" borderId="31" xfId="42" applyNumberFormat="1" applyFont="1" applyBorder="1" applyAlignment="1">
      <alignment horizontal="center"/>
    </xf>
    <xf numFmtId="164" fontId="48" fillId="0" borderId="0" xfId="42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64" fontId="48" fillId="33" borderId="32" xfId="42" applyNumberFormat="1" applyFont="1" applyFill="1" applyBorder="1" applyAlignment="1">
      <alignment horizontal="center" wrapText="1"/>
    </xf>
    <xf numFmtId="164" fontId="48" fillId="33" borderId="33" xfId="42" applyNumberFormat="1" applyFont="1" applyFill="1" applyBorder="1" applyAlignment="1">
      <alignment horizontal="center" wrapText="1"/>
    </xf>
    <xf numFmtId="164" fontId="48" fillId="33" borderId="32" xfId="42" applyNumberFormat="1" applyFont="1" applyFill="1" applyBorder="1" applyAlignment="1">
      <alignment horizontal="center"/>
    </xf>
    <xf numFmtId="164" fontId="48" fillId="33" borderId="33" xfId="42" applyNumberFormat="1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48" fillId="33" borderId="20" xfId="0" applyFont="1" applyFill="1" applyBorder="1" applyAlignment="1">
      <alignment horizontal="center"/>
    </xf>
    <xf numFmtId="0" fontId="48" fillId="33" borderId="32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 horizontal="center" wrapText="1"/>
    </xf>
    <xf numFmtId="164" fontId="46" fillId="0" borderId="0" xfId="42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164" fontId="48" fillId="0" borderId="34" xfId="42" applyNumberFormat="1" applyFont="1" applyBorder="1" applyAlignment="1">
      <alignment horizontal="center"/>
    </xf>
    <xf numFmtId="0" fontId="5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64" fontId="57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n%202015\Quyet%20toan%202015\Tinh%20quyet%20toan%202015\Cac%20bao%20cao%20tong%20hop%20nam%202015\Bao%20cao%20lan%201\Bao%20cao%20KQKD%20nam%202015%20-lan%20da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UNG"/>
      <sheetName val="SXKD"/>
      <sheetName val="QLKT"/>
    </sheetNames>
    <sheetDataSet>
      <sheetData sheetId="1">
        <row r="8">
          <cell r="D8">
            <v>86238118751</v>
          </cell>
          <cell r="E8">
            <v>89591352019</v>
          </cell>
        </row>
        <row r="10">
          <cell r="D10">
            <v>86238118751</v>
          </cell>
          <cell r="E10">
            <v>89591352019</v>
          </cell>
        </row>
        <row r="11">
          <cell r="D11">
            <v>76753044141</v>
          </cell>
          <cell r="E11">
            <v>83130113298</v>
          </cell>
        </row>
        <row r="12">
          <cell r="D12">
            <v>9485074610</v>
          </cell>
          <cell r="E12">
            <v>6461238721</v>
          </cell>
        </row>
        <row r="13">
          <cell r="D13">
            <v>549328319</v>
          </cell>
          <cell r="E13">
            <v>270327357</v>
          </cell>
        </row>
        <row r="14">
          <cell r="D14">
            <v>569444450</v>
          </cell>
          <cell r="E14">
            <v>787939957</v>
          </cell>
        </row>
        <row r="15">
          <cell r="D15">
            <v>569444450</v>
          </cell>
          <cell r="E15">
            <v>787939957</v>
          </cell>
        </row>
        <row r="16">
          <cell r="D16">
            <v>595099853</v>
          </cell>
          <cell r="E16">
            <v>257210690</v>
          </cell>
        </row>
        <row r="17">
          <cell r="D17">
            <v>6724428730</v>
          </cell>
          <cell r="E17">
            <v>3889257417</v>
          </cell>
        </row>
        <row r="18">
          <cell r="D18">
            <v>2145429896</v>
          </cell>
          <cell r="E18">
            <v>1797158014</v>
          </cell>
        </row>
        <row r="19">
          <cell r="D19">
            <v>1670564941</v>
          </cell>
          <cell r="E19">
            <v>1231483167</v>
          </cell>
        </row>
        <row r="20">
          <cell r="D20">
            <v>711319003</v>
          </cell>
          <cell r="E20">
            <v>164976223</v>
          </cell>
        </row>
        <row r="21">
          <cell r="D21">
            <v>959245938</v>
          </cell>
          <cell r="E21">
            <v>1066506944</v>
          </cell>
        </row>
        <row r="22">
          <cell r="D22">
            <v>3104675834</v>
          </cell>
          <cell r="E22">
            <v>2863664958</v>
          </cell>
        </row>
        <row r="23">
          <cell r="D23">
            <v>683028683</v>
          </cell>
          <cell r="E23">
            <v>518959705</v>
          </cell>
        </row>
        <row r="24">
          <cell r="E24">
            <v>126189301</v>
          </cell>
        </row>
        <row r="25">
          <cell r="D25">
            <v>2421647151</v>
          </cell>
          <cell r="E25">
            <v>2218515952</v>
          </cell>
        </row>
      </sheetData>
      <sheetData sheetId="2">
        <row r="8">
          <cell r="D8">
            <v>14337634335</v>
          </cell>
          <cell r="E8">
            <v>12790905439</v>
          </cell>
        </row>
        <row r="10">
          <cell r="D10">
            <v>14337634335</v>
          </cell>
          <cell r="E10">
            <v>12790905439</v>
          </cell>
        </row>
        <row r="11">
          <cell r="D11">
            <v>19214485324</v>
          </cell>
          <cell r="E11">
            <v>17748220005</v>
          </cell>
        </row>
        <row r="12">
          <cell r="D12">
            <v>-4876850989</v>
          </cell>
          <cell r="E12">
            <v>-4957314566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17385556829</v>
          </cell>
          <cell r="E17">
            <v>14355747468</v>
          </cell>
        </row>
        <row r="18">
          <cell r="D18">
            <v>-22262407818</v>
          </cell>
          <cell r="E18">
            <v>-19313062034</v>
          </cell>
        </row>
        <row r="19">
          <cell r="D19">
            <v>188653774</v>
          </cell>
          <cell r="E19">
            <v>234654633</v>
          </cell>
        </row>
        <row r="20">
          <cell r="D20">
            <v>0</v>
          </cell>
        </row>
        <row r="21">
          <cell r="D21">
            <v>188653774</v>
          </cell>
          <cell r="E21">
            <v>234654633</v>
          </cell>
        </row>
        <row r="22">
          <cell r="D22">
            <v>-22073754044</v>
          </cell>
          <cell r="E22">
            <v>-19078407401</v>
          </cell>
        </row>
        <row r="23">
          <cell r="E23">
            <v>0</v>
          </cell>
        </row>
        <row r="24">
          <cell r="E24">
            <v>0</v>
          </cell>
        </row>
        <row r="25">
          <cell r="D25">
            <v>-22073754044</v>
          </cell>
          <cell r="E25">
            <v>-19078407401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2"/>
  <sheetViews>
    <sheetView zoomScalePageLayoutView="0" workbookViewId="0" topLeftCell="A1">
      <pane xSplit="2" ySplit="9" topLeftCell="C4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35" sqref="A35"/>
    </sheetView>
  </sheetViews>
  <sheetFormatPr defaultColWidth="9.140625" defaultRowHeight="15"/>
  <cols>
    <col min="1" max="1" width="47.7109375" style="0" customWidth="1"/>
    <col min="2" max="2" width="7.00390625" style="0" bestFit="1" customWidth="1"/>
    <col min="3" max="3" width="7.7109375" style="0" customWidth="1"/>
    <col min="4" max="4" width="16.7109375" style="12" customWidth="1"/>
    <col min="5" max="5" width="18.00390625" style="12" hidden="1" customWidth="1"/>
    <col min="6" max="6" width="15.57421875" style="12" hidden="1" customWidth="1"/>
    <col min="7" max="7" width="17.421875" style="12" customWidth="1"/>
    <col min="8" max="8" width="15.57421875" style="12" hidden="1" customWidth="1"/>
    <col min="9" max="9" width="15.28125" style="33" hidden="1" customWidth="1"/>
    <col min="10" max="35" width="9.140625" style="12" customWidth="1"/>
  </cols>
  <sheetData>
    <row r="1" spans="1:17" ht="15">
      <c r="A1" s="2" t="s">
        <v>238</v>
      </c>
      <c r="B1" s="1"/>
      <c r="C1" s="67" t="s">
        <v>116</v>
      </c>
      <c r="D1" s="67"/>
      <c r="E1" s="67"/>
      <c r="F1" s="67"/>
      <c r="G1" s="67"/>
      <c r="H1" s="10"/>
      <c r="I1" s="27"/>
      <c r="J1" s="11"/>
      <c r="K1" s="11"/>
      <c r="L1" s="11"/>
      <c r="M1" s="11"/>
      <c r="N1" s="11"/>
      <c r="O1" s="11"/>
      <c r="P1" s="11"/>
      <c r="Q1" s="11"/>
    </row>
    <row r="2" spans="1:17" ht="15">
      <c r="A2" s="3" t="s">
        <v>239</v>
      </c>
      <c r="B2" s="1"/>
      <c r="C2" s="66" t="s">
        <v>117</v>
      </c>
      <c r="D2" s="66"/>
      <c r="E2" s="66"/>
      <c r="F2" s="66"/>
      <c r="G2" s="66"/>
      <c r="H2" s="13"/>
      <c r="I2" s="28"/>
      <c r="J2" s="11"/>
      <c r="K2" s="11"/>
      <c r="L2" s="11"/>
      <c r="M2" s="11"/>
      <c r="N2" s="11"/>
      <c r="O2" s="11"/>
      <c r="P2" s="11"/>
      <c r="Q2" s="11"/>
    </row>
    <row r="3" spans="1:17" ht="15">
      <c r="A3" s="4"/>
      <c r="B3" s="1"/>
      <c r="C3" s="65" t="s">
        <v>118</v>
      </c>
      <c r="D3" s="65"/>
      <c r="E3" s="65"/>
      <c r="F3" s="65"/>
      <c r="G3" s="65"/>
      <c r="H3" s="11"/>
      <c r="I3" s="29"/>
      <c r="J3" s="11"/>
      <c r="K3" s="11"/>
      <c r="L3" s="11"/>
      <c r="M3" s="11"/>
      <c r="N3" s="11"/>
      <c r="O3" s="11"/>
      <c r="P3" s="11"/>
      <c r="Q3" s="11"/>
    </row>
    <row r="4" spans="1:17" ht="20.25">
      <c r="A4" s="72" t="s">
        <v>119</v>
      </c>
      <c r="B4" s="72"/>
      <c r="C4" s="72"/>
      <c r="D4" s="72"/>
      <c r="E4" s="72"/>
      <c r="F4" s="72"/>
      <c r="G4" s="72"/>
      <c r="H4" s="72"/>
      <c r="I4" s="72"/>
      <c r="J4" s="11"/>
      <c r="K4" s="11"/>
      <c r="L4" s="11"/>
      <c r="M4" s="11"/>
      <c r="N4" s="11"/>
      <c r="O4" s="11"/>
      <c r="P4" s="11"/>
      <c r="Q4" s="11"/>
    </row>
    <row r="5" spans="1:17" ht="15">
      <c r="A5" s="66" t="s">
        <v>120</v>
      </c>
      <c r="B5" s="66"/>
      <c r="C5" s="66"/>
      <c r="D5" s="66"/>
      <c r="E5" s="66"/>
      <c r="F5" s="66"/>
      <c r="G5" s="66"/>
      <c r="H5" s="66"/>
      <c r="I5" s="66"/>
      <c r="J5" s="11"/>
      <c r="K5" s="11"/>
      <c r="L5" s="11"/>
      <c r="M5" s="11"/>
      <c r="N5" s="11"/>
      <c r="O5" s="11"/>
      <c r="P5" s="11"/>
      <c r="Q5" s="11"/>
    </row>
    <row r="6" spans="1:17" ht="15">
      <c r="A6" s="1"/>
      <c r="B6" s="1"/>
      <c r="C6" s="1"/>
      <c r="D6" s="13"/>
      <c r="E6" s="13"/>
      <c r="F6" s="13" t="s">
        <v>121</v>
      </c>
      <c r="G6" s="13"/>
      <c r="H6" s="13"/>
      <c r="I6" s="28" t="s">
        <v>0</v>
      </c>
      <c r="J6" s="11"/>
      <c r="K6" s="11"/>
      <c r="L6" s="11"/>
      <c r="M6" s="11"/>
      <c r="N6" s="11"/>
      <c r="O6" s="11"/>
      <c r="P6" s="11"/>
      <c r="Q6" s="11"/>
    </row>
    <row r="7" spans="1:17" ht="26.25" customHeight="1">
      <c r="A7" s="73" t="s">
        <v>122</v>
      </c>
      <c r="B7" s="73" t="s">
        <v>123</v>
      </c>
      <c r="C7" s="74" t="s">
        <v>124</v>
      </c>
      <c r="D7" s="68" t="s">
        <v>241</v>
      </c>
      <c r="E7" s="68" t="s">
        <v>242</v>
      </c>
      <c r="F7" s="68" t="s">
        <v>243</v>
      </c>
      <c r="G7" s="68" t="s">
        <v>244</v>
      </c>
      <c r="H7" s="70" t="s">
        <v>245</v>
      </c>
      <c r="I7" s="68" t="s">
        <v>246</v>
      </c>
      <c r="J7" s="11"/>
      <c r="K7" s="11"/>
      <c r="L7" s="11"/>
      <c r="M7" s="11"/>
      <c r="N7" s="11"/>
      <c r="O7" s="11"/>
      <c r="P7" s="11"/>
      <c r="Q7" s="11"/>
    </row>
    <row r="8" spans="1:17" ht="15">
      <c r="A8" s="73"/>
      <c r="B8" s="73"/>
      <c r="C8" s="75"/>
      <c r="D8" s="69"/>
      <c r="E8" s="69"/>
      <c r="F8" s="69"/>
      <c r="G8" s="69"/>
      <c r="H8" s="71"/>
      <c r="I8" s="69"/>
      <c r="J8" s="11"/>
      <c r="K8" s="11"/>
      <c r="L8" s="11"/>
      <c r="M8" s="11"/>
      <c r="N8" s="11"/>
      <c r="O8" s="11"/>
      <c r="P8" s="11"/>
      <c r="Q8" s="11"/>
    </row>
    <row r="9" spans="1:17" ht="15">
      <c r="A9" s="14" t="s">
        <v>125</v>
      </c>
      <c r="B9" s="15" t="s">
        <v>126</v>
      </c>
      <c r="C9" s="15" t="s">
        <v>127</v>
      </c>
      <c r="D9" s="16" t="s">
        <v>128</v>
      </c>
      <c r="E9" s="16"/>
      <c r="F9" s="16" t="s">
        <v>128</v>
      </c>
      <c r="G9" s="8"/>
      <c r="H9" s="24"/>
      <c r="I9" s="30" t="s">
        <v>129</v>
      </c>
      <c r="J9" s="17"/>
      <c r="K9" s="17"/>
      <c r="L9" s="17"/>
      <c r="M9" s="17"/>
      <c r="N9" s="17"/>
      <c r="O9" s="17"/>
      <c r="P9" s="17"/>
      <c r="Q9" s="11"/>
    </row>
    <row r="10" spans="1:17" ht="15">
      <c r="A10" s="5" t="s">
        <v>130</v>
      </c>
      <c r="B10" s="6" t="s">
        <v>1</v>
      </c>
      <c r="C10" s="6" t="s">
        <v>2</v>
      </c>
      <c r="D10" s="18">
        <f aca="true" t="shared" si="0" ref="D10:I10">D11+D14+D18+D27+D30</f>
        <v>92250032797</v>
      </c>
      <c r="E10" s="25">
        <f t="shared" si="0"/>
        <v>51458536314</v>
      </c>
      <c r="F10" s="18">
        <f t="shared" si="0"/>
        <v>40791496483</v>
      </c>
      <c r="G10" s="18">
        <f t="shared" si="0"/>
        <v>85239759928</v>
      </c>
      <c r="H10" s="25">
        <f t="shared" si="0"/>
        <v>42966064667</v>
      </c>
      <c r="I10" s="31">
        <f t="shared" si="0"/>
        <v>42273695261</v>
      </c>
      <c r="J10" s="17"/>
      <c r="K10" s="17"/>
      <c r="L10" s="17"/>
      <c r="M10" s="17"/>
      <c r="N10" s="17"/>
      <c r="O10" s="17"/>
      <c r="P10" s="17"/>
      <c r="Q10" s="11"/>
    </row>
    <row r="11" spans="1:17" ht="15">
      <c r="A11" s="5" t="s">
        <v>131</v>
      </c>
      <c r="B11" s="6" t="s">
        <v>3</v>
      </c>
      <c r="C11" s="6" t="s">
        <v>2</v>
      </c>
      <c r="D11" s="25">
        <f aca="true" t="shared" si="1" ref="D11:I11">D12</f>
        <v>22311334616</v>
      </c>
      <c r="E11" s="25">
        <f t="shared" si="1"/>
        <v>11704440253</v>
      </c>
      <c r="F11" s="18">
        <f t="shared" si="1"/>
        <v>10606894363</v>
      </c>
      <c r="G11" s="18">
        <f t="shared" si="1"/>
        <v>15065367331</v>
      </c>
      <c r="H11" s="25">
        <f t="shared" si="1"/>
        <v>9820313462</v>
      </c>
      <c r="I11" s="31">
        <f t="shared" si="1"/>
        <v>5245053869</v>
      </c>
      <c r="J11" s="17"/>
      <c r="K11" s="17"/>
      <c r="L11" s="17"/>
      <c r="M11" s="17"/>
      <c r="N11" s="17"/>
      <c r="O11" s="17"/>
      <c r="P11" s="17"/>
      <c r="Q11" s="11"/>
    </row>
    <row r="12" spans="1:17" ht="15">
      <c r="A12" s="7" t="s">
        <v>132</v>
      </c>
      <c r="B12" s="8" t="s">
        <v>4</v>
      </c>
      <c r="C12" s="8" t="s">
        <v>2</v>
      </c>
      <c r="D12" s="20">
        <f>E12+F12</f>
        <v>22311334616</v>
      </c>
      <c r="E12" s="20">
        <v>11704440253</v>
      </c>
      <c r="F12" s="20">
        <v>10606894363</v>
      </c>
      <c r="G12" s="20">
        <f>I12+H12</f>
        <v>15065367331</v>
      </c>
      <c r="H12" s="26">
        <v>9820313462</v>
      </c>
      <c r="I12" s="32">
        <v>5245053869</v>
      </c>
      <c r="J12" s="17"/>
      <c r="K12" s="17"/>
      <c r="L12" s="17"/>
      <c r="M12" s="17"/>
      <c r="N12" s="17"/>
      <c r="O12" s="17"/>
      <c r="P12" s="17"/>
      <c r="Q12" s="11"/>
    </row>
    <row r="13" spans="1:17" ht="15">
      <c r="A13" s="7" t="s">
        <v>133</v>
      </c>
      <c r="B13" s="8" t="s">
        <v>5</v>
      </c>
      <c r="C13" s="8" t="s">
        <v>2</v>
      </c>
      <c r="D13" s="20"/>
      <c r="E13" s="20"/>
      <c r="F13" s="20"/>
      <c r="G13" s="8"/>
      <c r="H13" s="26"/>
      <c r="I13" s="32"/>
      <c r="J13" s="17"/>
      <c r="K13" s="17"/>
      <c r="L13" s="17"/>
      <c r="M13" s="17"/>
      <c r="N13" s="17"/>
      <c r="O13" s="17"/>
      <c r="P13" s="17"/>
      <c r="Q13" s="11"/>
    </row>
    <row r="14" spans="1:17" ht="15">
      <c r="A14" s="5" t="s">
        <v>134</v>
      </c>
      <c r="B14" s="6" t="s">
        <v>6</v>
      </c>
      <c r="C14" s="6" t="s">
        <v>2</v>
      </c>
      <c r="D14" s="18"/>
      <c r="E14" s="18"/>
      <c r="F14" s="18"/>
      <c r="G14" s="8"/>
      <c r="H14" s="25"/>
      <c r="I14" s="31"/>
      <c r="J14" s="17"/>
      <c r="K14" s="17"/>
      <c r="L14" s="17"/>
      <c r="M14" s="17"/>
      <c r="N14" s="17"/>
      <c r="O14" s="17"/>
      <c r="P14" s="17"/>
      <c r="Q14" s="11"/>
    </row>
    <row r="15" spans="1:17" ht="15">
      <c r="A15" s="7" t="s">
        <v>135</v>
      </c>
      <c r="B15" s="8" t="s">
        <v>7</v>
      </c>
      <c r="C15" s="8" t="s">
        <v>2</v>
      </c>
      <c r="D15" s="20"/>
      <c r="E15" s="20"/>
      <c r="F15" s="20"/>
      <c r="G15" s="8"/>
      <c r="H15" s="26"/>
      <c r="I15" s="32"/>
      <c r="J15" s="17"/>
      <c r="K15" s="17"/>
      <c r="L15" s="17"/>
      <c r="M15" s="17"/>
      <c r="N15" s="17"/>
      <c r="O15" s="17"/>
      <c r="P15" s="17"/>
      <c r="Q15" s="11"/>
    </row>
    <row r="16" spans="1:17" ht="15">
      <c r="A16" s="7" t="s">
        <v>136</v>
      </c>
      <c r="B16" s="8" t="s">
        <v>8</v>
      </c>
      <c r="C16" s="8" t="s">
        <v>2</v>
      </c>
      <c r="D16" s="20"/>
      <c r="E16" s="20"/>
      <c r="F16" s="20"/>
      <c r="G16" s="8"/>
      <c r="H16" s="26"/>
      <c r="I16" s="32"/>
      <c r="J16" s="17"/>
      <c r="K16" s="17"/>
      <c r="L16" s="17"/>
      <c r="M16" s="17"/>
      <c r="N16" s="17"/>
      <c r="O16" s="17"/>
      <c r="P16" s="17"/>
      <c r="Q16" s="11"/>
    </row>
    <row r="17" spans="1:17" ht="15">
      <c r="A17" s="7" t="s">
        <v>137</v>
      </c>
      <c r="B17" s="8" t="s">
        <v>9</v>
      </c>
      <c r="C17" s="8" t="s">
        <v>2</v>
      </c>
      <c r="D17" s="18"/>
      <c r="E17" s="18"/>
      <c r="F17" s="18"/>
      <c r="G17" s="8"/>
      <c r="H17" s="25"/>
      <c r="I17" s="31"/>
      <c r="J17" s="17"/>
      <c r="K17" s="17"/>
      <c r="L17" s="17"/>
      <c r="M17" s="17"/>
      <c r="N17" s="17"/>
      <c r="O17" s="17"/>
      <c r="P17" s="17"/>
      <c r="Q17" s="11"/>
    </row>
    <row r="18" spans="1:17" ht="15">
      <c r="A18" s="5" t="s">
        <v>138</v>
      </c>
      <c r="B18" s="6" t="s">
        <v>10</v>
      </c>
      <c r="C18" s="6" t="s">
        <v>2</v>
      </c>
      <c r="D18" s="18">
        <f aca="true" t="shared" si="2" ref="D18:I18">SUM(D19:D25)</f>
        <v>61828910052</v>
      </c>
      <c r="E18" s="31">
        <f t="shared" si="2"/>
        <v>39754096061</v>
      </c>
      <c r="F18" s="18">
        <f t="shared" si="2"/>
        <v>22074813991</v>
      </c>
      <c r="G18" s="18">
        <f t="shared" si="2"/>
        <v>61125539894</v>
      </c>
      <c r="H18" s="25">
        <f t="shared" si="2"/>
        <v>33145751205</v>
      </c>
      <c r="I18" s="31">
        <f t="shared" si="2"/>
        <v>27979788689</v>
      </c>
      <c r="J18" s="17"/>
      <c r="K18" s="17"/>
      <c r="L18" s="17"/>
      <c r="M18" s="17"/>
      <c r="N18" s="17"/>
      <c r="O18" s="17"/>
      <c r="P18" s="17"/>
      <c r="Q18" s="11"/>
    </row>
    <row r="19" spans="1:17" ht="15">
      <c r="A19" s="7" t="s">
        <v>139</v>
      </c>
      <c r="B19" s="8" t="s">
        <v>11</v>
      </c>
      <c r="C19" s="8" t="s">
        <v>2</v>
      </c>
      <c r="D19" s="20">
        <f>E19+F19</f>
        <v>16575673153</v>
      </c>
      <c r="E19" s="20"/>
      <c r="F19" s="20">
        <v>16575673153</v>
      </c>
      <c r="G19" s="20">
        <f>I19+H19</f>
        <v>20497308253</v>
      </c>
      <c r="H19" s="26"/>
      <c r="I19" s="32">
        <v>20497308253</v>
      </c>
      <c r="J19" s="17"/>
      <c r="K19" s="17"/>
      <c r="L19" s="17"/>
      <c r="M19" s="17"/>
      <c r="N19" s="17"/>
      <c r="O19" s="17"/>
      <c r="P19" s="17"/>
      <c r="Q19" s="11"/>
    </row>
    <row r="20" spans="1:17" ht="15">
      <c r="A20" s="7" t="s">
        <v>140</v>
      </c>
      <c r="B20" s="8" t="s">
        <v>12</v>
      </c>
      <c r="C20" s="8" t="s">
        <v>2</v>
      </c>
      <c r="D20" s="20">
        <f>E20+F20</f>
        <v>41739129639</v>
      </c>
      <c r="E20" s="20">
        <v>39754096061</v>
      </c>
      <c r="F20" s="20">
        <v>1985033578</v>
      </c>
      <c r="G20" s="20">
        <f>I20+H20</f>
        <v>36751241125</v>
      </c>
      <c r="H20" s="26">
        <v>33145751205</v>
      </c>
      <c r="I20" s="32">
        <v>3605489920</v>
      </c>
      <c r="J20" s="17"/>
      <c r="K20" s="17"/>
      <c r="L20" s="17"/>
      <c r="M20" s="17"/>
      <c r="N20" s="17"/>
      <c r="O20" s="17"/>
      <c r="P20" s="17"/>
      <c r="Q20" s="11"/>
    </row>
    <row r="21" spans="1:17" ht="15">
      <c r="A21" s="7" t="s">
        <v>141</v>
      </c>
      <c r="B21" s="8" t="s">
        <v>13</v>
      </c>
      <c r="C21" s="8" t="s">
        <v>2</v>
      </c>
      <c r="D21" s="20"/>
      <c r="E21" s="20"/>
      <c r="F21" s="20"/>
      <c r="G21" s="20"/>
      <c r="H21" s="26"/>
      <c r="I21" s="32"/>
      <c r="J21" s="17"/>
      <c r="K21" s="17"/>
      <c r="L21" s="17"/>
      <c r="M21" s="17"/>
      <c r="N21" s="17"/>
      <c r="O21" s="17"/>
      <c r="P21" s="17"/>
      <c r="Q21" s="11"/>
    </row>
    <row r="22" spans="1:17" ht="15">
      <c r="A22" s="7" t="s">
        <v>142</v>
      </c>
      <c r="B22" s="8" t="s">
        <v>14</v>
      </c>
      <c r="C22" s="8" t="s">
        <v>2</v>
      </c>
      <c r="D22" s="20"/>
      <c r="E22" s="20"/>
      <c r="F22" s="20"/>
      <c r="G22" s="20"/>
      <c r="H22" s="26"/>
      <c r="I22" s="32"/>
      <c r="J22" s="17"/>
      <c r="K22" s="17"/>
      <c r="L22" s="17"/>
      <c r="M22" s="17"/>
      <c r="N22" s="17"/>
      <c r="O22" s="17"/>
      <c r="P22" s="17"/>
      <c r="Q22" s="11"/>
    </row>
    <row r="23" spans="1:17" ht="15">
      <c r="A23" s="7" t="s">
        <v>143</v>
      </c>
      <c r="B23" s="8" t="s">
        <v>15</v>
      </c>
      <c r="C23" s="8" t="s">
        <v>2</v>
      </c>
      <c r="D23" s="20"/>
      <c r="E23" s="20"/>
      <c r="F23" s="20"/>
      <c r="G23" s="20"/>
      <c r="H23" s="26"/>
      <c r="I23" s="32"/>
      <c r="J23" s="17"/>
      <c r="K23" s="17"/>
      <c r="L23" s="17"/>
      <c r="M23" s="17"/>
      <c r="N23" s="17"/>
      <c r="O23" s="17"/>
      <c r="P23" s="17"/>
      <c r="Q23" s="11"/>
    </row>
    <row r="24" spans="1:17" ht="15">
      <c r="A24" s="7" t="s">
        <v>144</v>
      </c>
      <c r="B24" s="8" t="s">
        <v>16</v>
      </c>
      <c r="C24" s="8" t="s">
        <v>2</v>
      </c>
      <c r="D24" s="20">
        <f aca="true" t="shared" si="3" ref="D24:D35">E24+F24</f>
        <v>3514107260</v>
      </c>
      <c r="E24" s="20"/>
      <c r="F24" s="20">
        <v>3514107260</v>
      </c>
      <c r="G24" s="20">
        <f>I24+H24</f>
        <v>3876990516</v>
      </c>
      <c r="H24" s="26"/>
      <c r="I24" s="32">
        <v>3876990516</v>
      </c>
      <c r="J24" s="17"/>
      <c r="K24" s="17"/>
      <c r="L24" s="17"/>
      <c r="M24" s="17"/>
      <c r="N24" s="17"/>
      <c r="O24" s="17"/>
      <c r="P24" s="17"/>
      <c r="Q24" s="11"/>
    </row>
    <row r="25" spans="1:17" ht="15">
      <c r="A25" s="7" t="s">
        <v>145</v>
      </c>
      <c r="B25" s="8" t="s">
        <v>17</v>
      </c>
      <c r="C25" s="8" t="s">
        <v>2</v>
      </c>
      <c r="D25" s="20">
        <f t="shared" si="3"/>
        <v>0</v>
      </c>
      <c r="E25" s="20"/>
      <c r="F25" s="20"/>
      <c r="G25" s="20">
        <f>I25+H25</f>
        <v>0</v>
      </c>
      <c r="H25" s="26"/>
      <c r="I25" s="32"/>
      <c r="J25" s="17"/>
      <c r="K25" s="17"/>
      <c r="L25" s="17"/>
      <c r="M25" s="17"/>
      <c r="N25" s="17"/>
      <c r="O25" s="17"/>
      <c r="P25" s="17"/>
      <c r="Q25" s="11"/>
    </row>
    <row r="26" spans="1:17" ht="15">
      <c r="A26" s="7" t="s">
        <v>146</v>
      </c>
      <c r="B26" s="8" t="s">
        <v>18</v>
      </c>
      <c r="C26" s="8" t="s">
        <v>2</v>
      </c>
      <c r="D26" s="20">
        <f t="shared" si="3"/>
        <v>0</v>
      </c>
      <c r="E26" s="20"/>
      <c r="F26" s="20"/>
      <c r="G26" s="20">
        <f>I26+H26</f>
        <v>0</v>
      </c>
      <c r="H26" s="26"/>
      <c r="I26" s="32"/>
      <c r="J26" s="17"/>
      <c r="K26" s="17"/>
      <c r="L26" s="17"/>
      <c r="M26" s="17"/>
      <c r="N26" s="17"/>
      <c r="O26" s="17"/>
      <c r="P26" s="17"/>
      <c r="Q26" s="11"/>
    </row>
    <row r="27" spans="1:17" ht="15">
      <c r="A27" s="5" t="s">
        <v>147</v>
      </c>
      <c r="B27" s="6" t="s">
        <v>19</v>
      </c>
      <c r="C27" s="6" t="s">
        <v>2</v>
      </c>
      <c r="D27" s="31">
        <f aca="true" t="shared" si="4" ref="D27:I27">D28</f>
        <v>896362271</v>
      </c>
      <c r="E27" s="31">
        <f t="shared" si="4"/>
        <v>0</v>
      </c>
      <c r="F27" s="18">
        <f t="shared" si="4"/>
        <v>896362271</v>
      </c>
      <c r="G27" s="18">
        <f t="shared" si="4"/>
        <v>5004231308</v>
      </c>
      <c r="H27" s="25">
        <f t="shared" si="4"/>
        <v>0</v>
      </c>
      <c r="I27" s="31">
        <f t="shared" si="4"/>
        <v>5004231308</v>
      </c>
      <c r="J27" s="17"/>
      <c r="K27" s="17"/>
      <c r="L27" s="17"/>
      <c r="M27" s="17"/>
      <c r="N27" s="17"/>
      <c r="O27" s="17"/>
      <c r="P27" s="17"/>
      <c r="Q27" s="11"/>
    </row>
    <row r="28" spans="1:17" ht="15">
      <c r="A28" s="7" t="s">
        <v>148</v>
      </c>
      <c r="B28" s="8" t="s">
        <v>20</v>
      </c>
      <c r="C28" s="8" t="s">
        <v>2</v>
      </c>
      <c r="D28" s="20">
        <f t="shared" si="3"/>
        <v>896362271</v>
      </c>
      <c r="E28" s="20"/>
      <c r="F28" s="20">
        <v>896362271</v>
      </c>
      <c r="G28" s="20">
        <f>I28+H28</f>
        <v>5004231308</v>
      </c>
      <c r="H28" s="26"/>
      <c r="I28" s="32">
        <v>5004231308</v>
      </c>
      <c r="J28" s="17"/>
      <c r="K28" s="17"/>
      <c r="L28" s="17"/>
      <c r="M28" s="17"/>
      <c r="N28" s="17"/>
      <c r="O28" s="17"/>
      <c r="P28" s="17"/>
      <c r="Q28" s="11"/>
    </row>
    <row r="29" spans="1:17" ht="15">
      <c r="A29" s="7" t="s">
        <v>149</v>
      </c>
      <c r="B29" s="8" t="s">
        <v>21</v>
      </c>
      <c r="C29" s="8" t="s">
        <v>2</v>
      </c>
      <c r="D29" s="20">
        <f t="shared" si="3"/>
        <v>0</v>
      </c>
      <c r="E29" s="20"/>
      <c r="F29" s="20"/>
      <c r="G29" s="20"/>
      <c r="H29" s="26"/>
      <c r="I29" s="32"/>
      <c r="J29" s="17"/>
      <c r="K29" s="17"/>
      <c r="L29" s="17"/>
      <c r="M29" s="17"/>
      <c r="N29" s="17"/>
      <c r="O29" s="17"/>
      <c r="P29" s="17"/>
      <c r="Q29" s="11"/>
    </row>
    <row r="30" spans="1:17" ht="15">
      <c r="A30" s="5" t="s">
        <v>150</v>
      </c>
      <c r="B30" s="6" t="s">
        <v>22</v>
      </c>
      <c r="C30" s="6" t="s">
        <v>2</v>
      </c>
      <c r="D30" s="18">
        <f aca="true" t="shared" si="5" ref="D30:I30">SUM(D31:D35)</f>
        <v>7213425858</v>
      </c>
      <c r="E30" s="18">
        <f t="shared" si="5"/>
        <v>0</v>
      </c>
      <c r="F30" s="18">
        <f t="shared" si="5"/>
        <v>7213425858</v>
      </c>
      <c r="G30" s="18">
        <f t="shared" si="5"/>
        <v>4044621395</v>
      </c>
      <c r="H30" s="25">
        <f t="shared" si="5"/>
        <v>0</v>
      </c>
      <c r="I30" s="31">
        <f t="shared" si="5"/>
        <v>4044621395</v>
      </c>
      <c r="J30" s="17"/>
      <c r="K30" s="17"/>
      <c r="L30" s="17"/>
      <c r="M30" s="17"/>
      <c r="N30" s="17"/>
      <c r="O30" s="17"/>
      <c r="P30" s="17"/>
      <c r="Q30" s="11"/>
    </row>
    <row r="31" spans="1:17" ht="15">
      <c r="A31" s="7" t="s">
        <v>151</v>
      </c>
      <c r="B31" s="8" t="s">
        <v>23</v>
      </c>
      <c r="C31" s="8" t="s">
        <v>2</v>
      </c>
      <c r="D31" s="20">
        <f t="shared" si="3"/>
        <v>0</v>
      </c>
      <c r="E31" s="20"/>
      <c r="F31" s="20"/>
      <c r="G31" s="20">
        <f>I31+H31</f>
        <v>0</v>
      </c>
      <c r="H31" s="26"/>
      <c r="I31" s="32"/>
      <c r="J31" s="17"/>
      <c r="K31" s="17"/>
      <c r="L31" s="17"/>
      <c r="M31" s="17"/>
      <c r="N31" s="17"/>
      <c r="O31" s="17"/>
      <c r="P31" s="17"/>
      <c r="Q31" s="11"/>
    </row>
    <row r="32" spans="1:17" ht="15">
      <c r="A32" s="7" t="s">
        <v>152</v>
      </c>
      <c r="B32" s="8" t="s">
        <v>24</v>
      </c>
      <c r="C32" s="8" t="s">
        <v>2</v>
      </c>
      <c r="D32" s="20">
        <f t="shared" si="3"/>
        <v>7213425858</v>
      </c>
      <c r="E32" s="20"/>
      <c r="F32" s="20">
        <v>7213425858</v>
      </c>
      <c r="G32" s="20">
        <f>I32+H32</f>
        <v>3790131550</v>
      </c>
      <c r="H32" s="26"/>
      <c r="I32" s="32">
        <v>3790131550</v>
      </c>
      <c r="J32" s="17"/>
      <c r="K32" s="17"/>
      <c r="L32" s="17"/>
      <c r="M32" s="17"/>
      <c r="N32" s="17"/>
      <c r="O32" s="17"/>
      <c r="P32" s="17"/>
      <c r="Q32" s="11"/>
    </row>
    <row r="33" spans="1:17" ht="15">
      <c r="A33" s="7" t="s">
        <v>153</v>
      </c>
      <c r="B33" s="8" t="s">
        <v>25</v>
      </c>
      <c r="C33" s="8" t="s">
        <v>2</v>
      </c>
      <c r="D33" s="20">
        <f t="shared" si="3"/>
        <v>0</v>
      </c>
      <c r="E33" s="20"/>
      <c r="F33" s="20"/>
      <c r="G33" s="20">
        <f>I33+H33</f>
        <v>254489845</v>
      </c>
      <c r="H33" s="26"/>
      <c r="I33" s="32">
        <v>254489845</v>
      </c>
      <c r="J33" s="17"/>
      <c r="K33" s="17"/>
      <c r="L33" s="17"/>
      <c r="M33" s="17"/>
      <c r="N33" s="17"/>
      <c r="O33" s="17"/>
      <c r="P33" s="17"/>
      <c r="Q33" s="11"/>
    </row>
    <row r="34" spans="1:17" ht="15">
      <c r="A34" s="7" t="s">
        <v>154</v>
      </c>
      <c r="B34" s="8" t="s">
        <v>26</v>
      </c>
      <c r="C34" s="8" t="s">
        <v>2</v>
      </c>
      <c r="D34" s="20">
        <f t="shared" si="3"/>
        <v>0</v>
      </c>
      <c r="E34" s="20"/>
      <c r="F34" s="20"/>
      <c r="G34" s="20">
        <f>I34+H34</f>
        <v>0</v>
      </c>
      <c r="H34" s="26"/>
      <c r="I34" s="32"/>
      <c r="J34" s="17"/>
      <c r="K34" s="17"/>
      <c r="L34" s="17"/>
      <c r="M34" s="17"/>
      <c r="N34" s="17"/>
      <c r="O34" s="17"/>
      <c r="P34" s="17"/>
      <c r="Q34" s="11"/>
    </row>
    <row r="35" spans="1:17" ht="15">
      <c r="A35" s="7" t="s">
        <v>155</v>
      </c>
      <c r="B35" s="8" t="s">
        <v>27</v>
      </c>
      <c r="C35" s="8" t="s">
        <v>2</v>
      </c>
      <c r="D35" s="20">
        <f t="shared" si="3"/>
        <v>0</v>
      </c>
      <c r="E35" s="20"/>
      <c r="F35" s="20"/>
      <c r="G35" s="20">
        <f>I35+H35</f>
        <v>0</v>
      </c>
      <c r="H35" s="26"/>
      <c r="I35" s="32"/>
      <c r="J35" s="17"/>
      <c r="K35" s="17"/>
      <c r="L35" s="17"/>
      <c r="M35" s="17"/>
      <c r="N35" s="17"/>
      <c r="O35" s="17"/>
      <c r="P35" s="17"/>
      <c r="Q35" s="11"/>
    </row>
    <row r="36" spans="1:17" ht="15">
      <c r="A36" s="5" t="s">
        <v>156</v>
      </c>
      <c r="B36" s="6" t="s">
        <v>28</v>
      </c>
      <c r="C36" s="6" t="s">
        <v>2</v>
      </c>
      <c r="D36" s="18">
        <f aca="true" t="shared" si="6" ref="D36:I36">D37+D45+D58+D61+D67</f>
        <v>1562062595479</v>
      </c>
      <c r="E36" s="18">
        <f t="shared" si="6"/>
        <v>829093326032</v>
      </c>
      <c r="F36" s="18">
        <f t="shared" si="6"/>
        <v>732969269447</v>
      </c>
      <c r="G36" s="18">
        <f t="shared" si="6"/>
        <v>1386626115372</v>
      </c>
      <c r="H36" s="25">
        <f t="shared" si="6"/>
        <v>647635154369</v>
      </c>
      <c r="I36" s="31">
        <f t="shared" si="6"/>
        <v>738990961003</v>
      </c>
      <c r="J36" s="17"/>
      <c r="K36" s="17"/>
      <c r="L36" s="17"/>
      <c r="M36" s="17"/>
      <c r="N36" s="17"/>
      <c r="O36" s="17"/>
      <c r="P36" s="17"/>
      <c r="Q36" s="11"/>
    </row>
    <row r="37" spans="1:17" ht="15">
      <c r="A37" s="5" t="s">
        <v>157</v>
      </c>
      <c r="B37" s="6" t="s">
        <v>29</v>
      </c>
      <c r="C37" s="6" t="s">
        <v>2</v>
      </c>
      <c r="D37" s="18">
        <f aca="true" t="shared" si="7" ref="D37:I37">SUM(D38:D44)</f>
        <v>1548986340</v>
      </c>
      <c r="E37" s="18">
        <f t="shared" si="7"/>
        <v>0</v>
      </c>
      <c r="F37" s="18">
        <f t="shared" si="7"/>
        <v>1548986340</v>
      </c>
      <c r="G37" s="18">
        <f t="shared" si="7"/>
        <v>2166013805</v>
      </c>
      <c r="H37" s="25">
        <f t="shared" si="7"/>
        <v>0</v>
      </c>
      <c r="I37" s="31">
        <f t="shared" si="7"/>
        <v>2166013805</v>
      </c>
      <c r="J37" s="17"/>
      <c r="K37" s="17"/>
      <c r="L37" s="17"/>
      <c r="M37" s="17"/>
      <c r="N37" s="17"/>
      <c r="O37" s="17"/>
      <c r="P37" s="17"/>
      <c r="Q37" s="11"/>
    </row>
    <row r="38" spans="1:17" ht="15">
      <c r="A38" s="7" t="s">
        <v>158</v>
      </c>
      <c r="B38" s="8" t="s">
        <v>30</v>
      </c>
      <c r="C38" s="8" t="s">
        <v>2</v>
      </c>
      <c r="D38" s="20">
        <f aca="true" t="shared" si="8" ref="D38:D44">E38+F38</f>
        <v>0</v>
      </c>
      <c r="E38" s="20"/>
      <c r="F38" s="20"/>
      <c r="G38" s="20">
        <f aca="true" t="shared" si="9" ref="G38:G44">I38+H38</f>
        <v>0</v>
      </c>
      <c r="H38" s="26"/>
      <c r="I38" s="32"/>
      <c r="J38" s="17"/>
      <c r="K38" s="17"/>
      <c r="L38" s="17"/>
      <c r="M38" s="17"/>
      <c r="N38" s="17"/>
      <c r="O38" s="17"/>
      <c r="P38" s="17"/>
      <c r="Q38" s="11"/>
    </row>
    <row r="39" spans="1:17" ht="15">
      <c r="A39" s="7" t="s">
        <v>159</v>
      </c>
      <c r="B39" s="8" t="s">
        <v>31</v>
      </c>
      <c r="C39" s="8" t="s">
        <v>2</v>
      </c>
      <c r="D39" s="20">
        <f t="shared" si="8"/>
        <v>2203112240</v>
      </c>
      <c r="E39" s="20"/>
      <c r="F39" s="20">
        <v>2203112240</v>
      </c>
      <c r="G39" s="20">
        <f t="shared" si="9"/>
        <v>2166013805</v>
      </c>
      <c r="H39" s="26"/>
      <c r="I39" s="32">
        <v>2166013805</v>
      </c>
      <c r="J39" s="17"/>
      <c r="K39" s="17"/>
      <c r="L39" s="17"/>
      <c r="M39" s="17"/>
      <c r="N39" s="17"/>
      <c r="O39" s="17"/>
      <c r="P39" s="17"/>
      <c r="Q39" s="11"/>
    </row>
    <row r="40" spans="1:17" ht="15">
      <c r="A40" s="7" t="s">
        <v>160</v>
      </c>
      <c r="B40" s="8" t="s">
        <v>32</v>
      </c>
      <c r="C40" s="8" t="s">
        <v>2</v>
      </c>
      <c r="D40" s="20">
        <f t="shared" si="8"/>
        <v>0</v>
      </c>
      <c r="E40" s="20"/>
      <c r="F40" s="20"/>
      <c r="G40" s="20">
        <f t="shared" si="9"/>
        <v>0</v>
      </c>
      <c r="H40" s="26"/>
      <c r="I40" s="32"/>
      <c r="J40" s="17"/>
      <c r="K40" s="17"/>
      <c r="L40" s="17"/>
      <c r="M40" s="17"/>
      <c r="N40" s="17"/>
      <c r="O40" s="17"/>
      <c r="P40" s="17"/>
      <c r="Q40" s="11"/>
    </row>
    <row r="41" spans="1:17" ht="15">
      <c r="A41" s="7" t="s">
        <v>161</v>
      </c>
      <c r="B41" s="8" t="s">
        <v>33</v>
      </c>
      <c r="C41" s="8" t="s">
        <v>2</v>
      </c>
      <c r="D41" s="20">
        <f t="shared" si="8"/>
        <v>0</v>
      </c>
      <c r="E41" s="20"/>
      <c r="F41" s="20"/>
      <c r="G41" s="20">
        <f t="shared" si="9"/>
        <v>0</v>
      </c>
      <c r="H41" s="26"/>
      <c r="I41" s="32"/>
      <c r="J41" s="17"/>
      <c r="K41" s="17"/>
      <c r="L41" s="17"/>
      <c r="M41" s="17"/>
      <c r="N41" s="17"/>
      <c r="O41" s="17"/>
      <c r="P41" s="17"/>
      <c r="Q41" s="11"/>
    </row>
    <row r="42" spans="1:17" ht="15">
      <c r="A42" s="7" t="s">
        <v>162</v>
      </c>
      <c r="B42" s="8" t="s">
        <v>34</v>
      </c>
      <c r="C42" s="8" t="s">
        <v>2</v>
      </c>
      <c r="D42" s="20">
        <f t="shared" si="8"/>
        <v>0</v>
      </c>
      <c r="E42" s="20"/>
      <c r="F42" s="20"/>
      <c r="G42" s="20">
        <f t="shared" si="9"/>
        <v>0</v>
      </c>
      <c r="H42" s="26"/>
      <c r="I42" s="32"/>
      <c r="J42" s="17"/>
      <c r="K42" s="17"/>
      <c r="L42" s="17"/>
      <c r="M42" s="17"/>
      <c r="N42" s="17"/>
      <c r="O42" s="17"/>
      <c r="P42" s="17"/>
      <c r="Q42" s="11"/>
    </row>
    <row r="43" spans="1:17" ht="15">
      <c r="A43" s="7" t="s">
        <v>163</v>
      </c>
      <c r="B43" s="8" t="s">
        <v>35</v>
      </c>
      <c r="C43" s="8" t="s">
        <v>2</v>
      </c>
      <c r="D43" s="20">
        <f t="shared" si="8"/>
        <v>0</v>
      </c>
      <c r="E43" s="20"/>
      <c r="F43" s="20"/>
      <c r="G43" s="20">
        <f t="shared" si="9"/>
        <v>0</v>
      </c>
      <c r="H43" s="26"/>
      <c r="I43" s="32"/>
      <c r="J43" s="17"/>
      <c r="K43" s="17"/>
      <c r="L43" s="17"/>
      <c r="M43" s="17"/>
      <c r="N43" s="17"/>
      <c r="O43" s="17"/>
      <c r="P43" s="17"/>
      <c r="Q43" s="11"/>
    </row>
    <row r="44" spans="1:17" ht="15">
      <c r="A44" s="7" t="s">
        <v>164</v>
      </c>
      <c r="B44" s="8" t="s">
        <v>36</v>
      </c>
      <c r="C44" s="8" t="s">
        <v>2</v>
      </c>
      <c r="D44" s="20">
        <f t="shared" si="8"/>
        <v>-654125900</v>
      </c>
      <c r="E44" s="20"/>
      <c r="F44" s="20">
        <v>-654125900</v>
      </c>
      <c r="G44" s="20">
        <f t="shared" si="9"/>
        <v>0</v>
      </c>
      <c r="H44" s="26"/>
      <c r="I44" s="31"/>
      <c r="J44" s="17"/>
      <c r="K44" s="17"/>
      <c r="L44" s="17"/>
      <c r="M44" s="17"/>
      <c r="N44" s="17"/>
      <c r="O44" s="17"/>
      <c r="P44" s="17"/>
      <c r="Q44" s="11"/>
    </row>
    <row r="45" spans="1:17" ht="15">
      <c r="A45" s="5" t="s">
        <v>165</v>
      </c>
      <c r="B45" s="6" t="s">
        <v>37</v>
      </c>
      <c r="C45" s="6" t="s">
        <v>2</v>
      </c>
      <c r="D45" s="18">
        <f aca="true" t="shared" si="10" ref="D45:I45">D46+D49+D52</f>
        <v>727977020340</v>
      </c>
      <c r="E45" s="18">
        <f t="shared" si="10"/>
        <v>0</v>
      </c>
      <c r="F45" s="18">
        <f t="shared" si="10"/>
        <v>727977020340</v>
      </c>
      <c r="G45" s="18">
        <f t="shared" si="10"/>
        <v>731950404386</v>
      </c>
      <c r="H45" s="25">
        <f t="shared" si="10"/>
        <v>0</v>
      </c>
      <c r="I45" s="31">
        <f t="shared" si="10"/>
        <v>731950404386</v>
      </c>
      <c r="J45" s="17"/>
      <c r="K45" s="17"/>
      <c r="L45" s="17"/>
      <c r="M45" s="17"/>
      <c r="N45" s="17"/>
      <c r="O45" s="17"/>
      <c r="P45" s="17"/>
      <c r="Q45" s="11"/>
    </row>
    <row r="46" spans="1:17" ht="15">
      <c r="A46" s="7" t="s">
        <v>166</v>
      </c>
      <c r="B46" s="8" t="s">
        <v>38</v>
      </c>
      <c r="C46" s="8" t="s">
        <v>2</v>
      </c>
      <c r="D46" s="20">
        <f aca="true" t="shared" si="11" ref="D46:I46">D47+D48</f>
        <v>727763305563</v>
      </c>
      <c r="E46" s="20">
        <f t="shared" si="11"/>
        <v>0</v>
      </c>
      <c r="F46" s="20">
        <f t="shared" si="11"/>
        <v>727763305563</v>
      </c>
      <c r="G46" s="20">
        <f t="shared" si="11"/>
        <v>731703868879</v>
      </c>
      <c r="H46" s="25">
        <f t="shared" si="11"/>
        <v>0</v>
      </c>
      <c r="I46" s="32">
        <f t="shared" si="11"/>
        <v>731703868879</v>
      </c>
      <c r="J46" s="17"/>
      <c r="K46" s="17"/>
      <c r="L46" s="17"/>
      <c r="M46" s="17"/>
      <c r="N46" s="17"/>
      <c r="O46" s="17"/>
      <c r="P46" s="17"/>
      <c r="Q46" s="11"/>
    </row>
    <row r="47" spans="1:17" ht="15">
      <c r="A47" s="7" t="s">
        <v>167</v>
      </c>
      <c r="B47" s="8" t="s">
        <v>39</v>
      </c>
      <c r="C47" s="8" t="s">
        <v>2</v>
      </c>
      <c r="D47" s="20">
        <f aca="true" t="shared" si="12" ref="D47:D54">E47+F47</f>
        <v>782193676951</v>
      </c>
      <c r="E47" s="20">
        <v>100999000</v>
      </c>
      <c r="F47" s="20">
        <v>782092677951</v>
      </c>
      <c r="G47" s="20">
        <f aca="true" t="shared" si="13" ref="G47:G54">I47+H47</f>
        <v>777444746152</v>
      </c>
      <c r="H47" s="26">
        <v>100999000</v>
      </c>
      <c r="I47" s="32">
        <v>777343747152</v>
      </c>
      <c r="J47" s="17"/>
      <c r="K47" s="17"/>
      <c r="L47" s="17"/>
      <c r="M47" s="17"/>
      <c r="N47" s="17"/>
      <c r="O47" s="17"/>
      <c r="P47" s="17"/>
      <c r="Q47" s="11"/>
    </row>
    <row r="48" spans="1:17" ht="15">
      <c r="A48" s="7" t="s">
        <v>168</v>
      </c>
      <c r="B48" s="8" t="s">
        <v>40</v>
      </c>
      <c r="C48" s="8" t="s">
        <v>2</v>
      </c>
      <c r="D48" s="20">
        <f t="shared" si="12"/>
        <v>-54430371388</v>
      </c>
      <c r="E48" s="20">
        <v>-100999000</v>
      </c>
      <c r="F48" s="20">
        <v>-54329372388</v>
      </c>
      <c r="G48" s="20">
        <f t="shared" si="13"/>
        <v>-45740877273</v>
      </c>
      <c r="H48" s="26">
        <v>-100999000</v>
      </c>
      <c r="I48" s="32">
        <v>-45639878273</v>
      </c>
      <c r="J48" s="17"/>
      <c r="K48" s="17"/>
      <c r="L48" s="17"/>
      <c r="M48" s="17"/>
      <c r="N48" s="17"/>
      <c r="O48" s="17"/>
      <c r="P48" s="17"/>
      <c r="Q48" s="11"/>
    </row>
    <row r="49" spans="1:17" ht="15">
      <c r="A49" s="7" t="s">
        <v>169</v>
      </c>
      <c r="B49" s="8" t="s">
        <v>41</v>
      </c>
      <c r="C49" s="8" t="s">
        <v>2</v>
      </c>
      <c r="D49" s="20">
        <f t="shared" si="12"/>
        <v>0</v>
      </c>
      <c r="E49" s="20"/>
      <c r="F49" s="20"/>
      <c r="G49" s="20">
        <f t="shared" si="13"/>
        <v>0</v>
      </c>
      <c r="H49" s="26"/>
      <c r="I49" s="32"/>
      <c r="J49" s="17"/>
      <c r="K49" s="17"/>
      <c r="L49" s="17"/>
      <c r="M49" s="17"/>
      <c r="N49" s="17"/>
      <c r="O49" s="17"/>
      <c r="P49" s="17"/>
      <c r="Q49" s="11"/>
    </row>
    <row r="50" spans="1:17" ht="15">
      <c r="A50" s="7" t="s">
        <v>167</v>
      </c>
      <c r="B50" s="8" t="s">
        <v>42</v>
      </c>
      <c r="C50" s="8" t="s">
        <v>2</v>
      </c>
      <c r="D50" s="20">
        <f t="shared" si="12"/>
        <v>0</v>
      </c>
      <c r="E50" s="20"/>
      <c r="F50" s="20"/>
      <c r="G50" s="20">
        <f t="shared" si="13"/>
        <v>0</v>
      </c>
      <c r="H50" s="26"/>
      <c r="I50" s="32"/>
      <c r="J50" s="17"/>
      <c r="K50" s="17"/>
      <c r="L50" s="17"/>
      <c r="M50" s="17"/>
      <c r="N50" s="17"/>
      <c r="O50" s="17"/>
      <c r="P50" s="17"/>
      <c r="Q50" s="11"/>
    </row>
    <row r="51" spans="1:17" ht="15">
      <c r="A51" s="7" t="s">
        <v>168</v>
      </c>
      <c r="B51" s="8" t="s">
        <v>43</v>
      </c>
      <c r="C51" s="8" t="s">
        <v>2</v>
      </c>
      <c r="D51" s="20">
        <f t="shared" si="12"/>
        <v>0</v>
      </c>
      <c r="E51" s="20"/>
      <c r="F51" s="20"/>
      <c r="G51" s="20">
        <f t="shared" si="13"/>
        <v>0</v>
      </c>
      <c r="H51" s="26"/>
      <c r="I51" s="32"/>
      <c r="J51" s="17"/>
      <c r="K51" s="17"/>
      <c r="L51" s="17"/>
      <c r="M51" s="17"/>
      <c r="N51" s="17"/>
      <c r="O51" s="17"/>
      <c r="P51" s="17"/>
      <c r="Q51" s="11"/>
    </row>
    <row r="52" spans="1:17" ht="15">
      <c r="A52" s="7" t="s">
        <v>170</v>
      </c>
      <c r="B52" s="8" t="s">
        <v>44</v>
      </c>
      <c r="C52" s="8" t="s">
        <v>2</v>
      </c>
      <c r="D52" s="20">
        <f aca="true" t="shared" si="14" ref="D52:I52">D53+D54</f>
        <v>213714777</v>
      </c>
      <c r="E52" s="20">
        <f t="shared" si="14"/>
        <v>0</v>
      </c>
      <c r="F52" s="20">
        <f t="shared" si="14"/>
        <v>213714777</v>
      </c>
      <c r="G52" s="20">
        <f t="shared" si="14"/>
        <v>246535507</v>
      </c>
      <c r="H52" s="26">
        <f t="shared" si="14"/>
        <v>0</v>
      </c>
      <c r="I52" s="32">
        <f t="shared" si="14"/>
        <v>246535507</v>
      </c>
      <c r="J52" s="17"/>
      <c r="K52" s="17"/>
      <c r="L52" s="17"/>
      <c r="M52" s="17"/>
      <c r="N52" s="17"/>
      <c r="O52" s="17"/>
      <c r="P52" s="17"/>
      <c r="Q52" s="11"/>
    </row>
    <row r="53" spans="1:17" ht="15">
      <c r="A53" s="7" t="s">
        <v>167</v>
      </c>
      <c r="B53" s="8" t="s">
        <v>45</v>
      </c>
      <c r="C53" s="8" t="s">
        <v>2</v>
      </c>
      <c r="D53" s="20">
        <f t="shared" si="12"/>
        <v>696892750</v>
      </c>
      <c r="E53" s="20"/>
      <c r="F53" s="20">
        <v>696892750</v>
      </c>
      <c r="G53" s="20">
        <f t="shared" si="13"/>
        <v>696892750</v>
      </c>
      <c r="H53" s="26"/>
      <c r="I53" s="32">
        <v>696892750</v>
      </c>
      <c r="J53" s="17"/>
      <c r="K53" s="17"/>
      <c r="L53" s="17"/>
      <c r="M53" s="17"/>
      <c r="N53" s="17"/>
      <c r="O53" s="17"/>
      <c r="P53" s="17"/>
      <c r="Q53" s="11"/>
    </row>
    <row r="54" spans="1:17" ht="15">
      <c r="A54" s="7" t="s">
        <v>168</v>
      </c>
      <c r="B54" s="8" t="s">
        <v>46</v>
      </c>
      <c r="C54" s="8" t="s">
        <v>2</v>
      </c>
      <c r="D54" s="20">
        <f t="shared" si="12"/>
        <v>-483177973</v>
      </c>
      <c r="E54" s="20"/>
      <c r="F54" s="20">
        <v>-483177973</v>
      </c>
      <c r="G54" s="20">
        <f t="shared" si="13"/>
        <v>-450357243</v>
      </c>
      <c r="H54" s="26"/>
      <c r="I54" s="32">
        <v>-450357243</v>
      </c>
      <c r="J54" s="17"/>
      <c r="K54" s="17"/>
      <c r="L54" s="17"/>
      <c r="M54" s="17"/>
      <c r="N54" s="17"/>
      <c r="O54" s="17"/>
      <c r="P54" s="17"/>
      <c r="Q54" s="11"/>
    </row>
    <row r="55" spans="1:17" ht="15">
      <c r="A55" s="5" t="s">
        <v>171</v>
      </c>
      <c r="B55" s="6" t="s">
        <v>47</v>
      </c>
      <c r="C55" s="6" t="s">
        <v>2</v>
      </c>
      <c r="D55" s="18"/>
      <c r="E55" s="18"/>
      <c r="F55" s="18"/>
      <c r="G55" s="20"/>
      <c r="H55" s="25"/>
      <c r="I55" s="31"/>
      <c r="J55" s="17"/>
      <c r="K55" s="17"/>
      <c r="L55" s="17"/>
      <c r="M55" s="17"/>
      <c r="N55" s="17"/>
      <c r="O55" s="17"/>
      <c r="P55" s="17"/>
      <c r="Q55" s="11"/>
    </row>
    <row r="56" spans="1:17" ht="15">
      <c r="A56" s="7" t="s">
        <v>167</v>
      </c>
      <c r="B56" s="8" t="s">
        <v>48</v>
      </c>
      <c r="C56" s="8" t="s">
        <v>2</v>
      </c>
      <c r="D56" s="20"/>
      <c r="E56" s="20"/>
      <c r="F56" s="20"/>
      <c r="G56" s="20"/>
      <c r="H56" s="26"/>
      <c r="I56" s="32"/>
      <c r="J56" s="17"/>
      <c r="K56" s="17"/>
      <c r="L56" s="17"/>
      <c r="M56" s="17"/>
      <c r="N56" s="17"/>
      <c r="O56" s="17"/>
      <c r="P56" s="17"/>
      <c r="Q56" s="11"/>
    </row>
    <row r="57" spans="1:17" ht="15">
      <c r="A57" s="5" t="s">
        <v>168</v>
      </c>
      <c r="B57" s="6" t="s">
        <v>49</v>
      </c>
      <c r="C57" s="6" t="s">
        <v>2</v>
      </c>
      <c r="D57" s="18"/>
      <c r="E57" s="18"/>
      <c r="F57" s="18"/>
      <c r="G57" s="20"/>
      <c r="H57" s="25"/>
      <c r="I57" s="31"/>
      <c r="J57" s="17"/>
      <c r="K57" s="17"/>
      <c r="L57" s="17"/>
      <c r="M57" s="17"/>
      <c r="N57" s="17"/>
      <c r="O57" s="17"/>
      <c r="P57" s="17"/>
      <c r="Q57" s="11"/>
    </row>
    <row r="58" spans="1:17" ht="15">
      <c r="A58" s="5" t="s">
        <v>172</v>
      </c>
      <c r="B58" s="6" t="s">
        <v>50</v>
      </c>
      <c r="C58" s="6" t="s">
        <v>2</v>
      </c>
      <c r="D58" s="18">
        <f aca="true" t="shared" si="15" ref="D58:I58">D59+D60</f>
        <v>829205272592</v>
      </c>
      <c r="E58" s="18">
        <f t="shared" si="15"/>
        <v>829093326032</v>
      </c>
      <c r="F58" s="18">
        <f t="shared" si="15"/>
        <v>111946560</v>
      </c>
      <c r="G58" s="18">
        <f t="shared" si="15"/>
        <v>648146238201</v>
      </c>
      <c r="H58" s="25">
        <f t="shared" si="15"/>
        <v>647635154369</v>
      </c>
      <c r="I58" s="31">
        <f t="shared" si="15"/>
        <v>511083832</v>
      </c>
      <c r="J58" s="17"/>
      <c r="K58" s="17"/>
      <c r="L58" s="17"/>
      <c r="M58" s="17"/>
      <c r="N58" s="17"/>
      <c r="O58" s="17"/>
      <c r="P58" s="17"/>
      <c r="Q58" s="11"/>
    </row>
    <row r="59" spans="1:17" ht="15">
      <c r="A59" s="7" t="s">
        <v>173</v>
      </c>
      <c r="B59" s="8" t="s">
        <v>51</v>
      </c>
      <c r="C59" s="8" t="s">
        <v>2</v>
      </c>
      <c r="D59" s="20"/>
      <c r="E59" s="20"/>
      <c r="F59" s="20"/>
      <c r="G59" s="20"/>
      <c r="H59" s="26"/>
      <c r="I59" s="32"/>
      <c r="J59" s="17"/>
      <c r="K59" s="17"/>
      <c r="L59" s="17"/>
      <c r="M59" s="17"/>
      <c r="N59" s="17"/>
      <c r="O59" s="17"/>
      <c r="P59" s="17"/>
      <c r="Q59" s="11"/>
    </row>
    <row r="60" spans="1:17" ht="15">
      <c r="A60" s="7" t="s">
        <v>174</v>
      </c>
      <c r="B60" s="8" t="s">
        <v>52</v>
      </c>
      <c r="C60" s="8" t="s">
        <v>2</v>
      </c>
      <c r="D60" s="20">
        <f>E60+F60</f>
        <v>829205272592</v>
      </c>
      <c r="E60" s="20">
        <v>829093326032</v>
      </c>
      <c r="F60" s="20">
        <v>111946560</v>
      </c>
      <c r="G60" s="20">
        <f>I60+H60</f>
        <v>648146238201</v>
      </c>
      <c r="H60" s="26">
        <v>647635154369</v>
      </c>
      <c r="I60" s="32">
        <v>511083832</v>
      </c>
      <c r="J60" s="17"/>
      <c r="K60" s="17"/>
      <c r="L60" s="17"/>
      <c r="M60" s="17"/>
      <c r="N60" s="17"/>
      <c r="O60" s="17"/>
      <c r="P60" s="17"/>
      <c r="Q60" s="11"/>
    </row>
    <row r="61" spans="1:17" ht="15">
      <c r="A61" s="5" t="s">
        <v>175</v>
      </c>
      <c r="B61" s="6" t="s">
        <v>53</v>
      </c>
      <c r="C61" s="6" t="s">
        <v>2</v>
      </c>
      <c r="D61" s="18"/>
      <c r="E61" s="18"/>
      <c r="F61" s="18"/>
      <c r="G61" s="20"/>
      <c r="H61" s="25"/>
      <c r="I61" s="31"/>
      <c r="J61" s="17"/>
      <c r="K61" s="17"/>
      <c r="L61" s="17"/>
      <c r="M61" s="17"/>
      <c r="N61" s="17"/>
      <c r="O61" s="17"/>
      <c r="P61" s="17"/>
      <c r="Q61" s="11"/>
    </row>
    <row r="62" spans="1:17" ht="15">
      <c r="A62" s="7" t="s">
        <v>176</v>
      </c>
      <c r="B62" s="8" t="s">
        <v>54</v>
      </c>
      <c r="C62" s="8" t="s">
        <v>2</v>
      </c>
      <c r="D62" s="20"/>
      <c r="E62" s="20"/>
      <c r="F62" s="20"/>
      <c r="G62" s="20"/>
      <c r="H62" s="26"/>
      <c r="I62" s="32"/>
      <c r="J62" s="17"/>
      <c r="K62" s="17"/>
      <c r="L62" s="17"/>
      <c r="M62" s="17"/>
      <c r="N62" s="17"/>
      <c r="O62" s="17"/>
      <c r="P62" s="17"/>
      <c r="Q62" s="11"/>
    </row>
    <row r="63" spans="1:17" ht="15">
      <c r="A63" s="7" t="s">
        <v>177</v>
      </c>
      <c r="B63" s="8" t="s">
        <v>55</v>
      </c>
      <c r="C63" s="8" t="s">
        <v>2</v>
      </c>
      <c r="D63" s="20"/>
      <c r="E63" s="20"/>
      <c r="F63" s="20"/>
      <c r="G63" s="20"/>
      <c r="H63" s="26"/>
      <c r="I63" s="32"/>
      <c r="J63" s="17"/>
      <c r="K63" s="17"/>
      <c r="L63" s="17"/>
      <c r="M63" s="17"/>
      <c r="N63" s="17"/>
      <c r="O63" s="17"/>
      <c r="P63" s="17"/>
      <c r="Q63" s="11"/>
    </row>
    <row r="64" spans="1:17" ht="15">
      <c r="A64" s="7" t="s">
        <v>178</v>
      </c>
      <c r="B64" s="8" t="s">
        <v>56</v>
      </c>
      <c r="C64" s="8" t="s">
        <v>2</v>
      </c>
      <c r="D64" s="20"/>
      <c r="E64" s="20"/>
      <c r="F64" s="20"/>
      <c r="G64" s="20"/>
      <c r="H64" s="26"/>
      <c r="I64" s="32"/>
      <c r="J64" s="17"/>
      <c r="K64" s="17"/>
      <c r="L64" s="17"/>
      <c r="M64" s="17"/>
      <c r="N64" s="17"/>
      <c r="O64" s="17"/>
      <c r="P64" s="17"/>
      <c r="Q64" s="11"/>
    </row>
    <row r="65" spans="1:17" ht="15">
      <c r="A65" s="7" t="s">
        <v>179</v>
      </c>
      <c r="B65" s="8" t="s">
        <v>57</v>
      </c>
      <c r="C65" s="8" t="s">
        <v>2</v>
      </c>
      <c r="D65" s="20"/>
      <c r="E65" s="20"/>
      <c r="F65" s="20"/>
      <c r="G65" s="20"/>
      <c r="H65" s="26"/>
      <c r="I65" s="32"/>
      <c r="J65" s="17"/>
      <c r="K65" s="17"/>
      <c r="L65" s="17"/>
      <c r="M65" s="17"/>
      <c r="N65" s="17"/>
      <c r="O65" s="17"/>
      <c r="P65" s="17"/>
      <c r="Q65" s="11"/>
    </row>
    <row r="66" spans="1:17" ht="15">
      <c r="A66" s="7" t="s">
        <v>180</v>
      </c>
      <c r="B66" s="8" t="s">
        <v>58</v>
      </c>
      <c r="C66" s="8" t="s">
        <v>2</v>
      </c>
      <c r="D66" s="20"/>
      <c r="E66" s="20"/>
      <c r="F66" s="20"/>
      <c r="G66" s="20"/>
      <c r="H66" s="26"/>
      <c r="I66" s="32"/>
      <c r="J66" s="17"/>
      <c r="K66" s="17"/>
      <c r="L66" s="17"/>
      <c r="M66" s="17"/>
      <c r="N66" s="17"/>
      <c r="O66" s="17"/>
      <c r="P66" s="17"/>
      <c r="Q66" s="11"/>
    </row>
    <row r="67" spans="1:17" ht="15">
      <c r="A67" s="5" t="s">
        <v>181</v>
      </c>
      <c r="B67" s="6" t="s">
        <v>59</v>
      </c>
      <c r="C67" s="6" t="s">
        <v>2</v>
      </c>
      <c r="D67" s="18">
        <f aca="true" t="shared" si="16" ref="D67:I67">SUM(D68:D71)</f>
        <v>3331316207</v>
      </c>
      <c r="E67" s="18">
        <f t="shared" si="16"/>
        <v>0</v>
      </c>
      <c r="F67" s="18">
        <f t="shared" si="16"/>
        <v>3331316207</v>
      </c>
      <c r="G67" s="18">
        <f t="shared" si="16"/>
        <v>4363458980</v>
      </c>
      <c r="H67" s="25">
        <f t="shared" si="16"/>
        <v>0</v>
      </c>
      <c r="I67" s="31">
        <f t="shared" si="16"/>
        <v>4363458980</v>
      </c>
      <c r="J67" s="17"/>
      <c r="K67" s="17"/>
      <c r="L67" s="17"/>
      <c r="M67" s="17"/>
      <c r="N67" s="17"/>
      <c r="O67" s="17"/>
      <c r="P67" s="17"/>
      <c r="Q67" s="11"/>
    </row>
    <row r="68" spans="1:17" ht="15">
      <c r="A68" s="7" t="s">
        <v>182</v>
      </c>
      <c r="B68" s="8" t="s">
        <v>60</v>
      </c>
      <c r="C68" s="8" t="s">
        <v>2</v>
      </c>
      <c r="D68" s="20">
        <f>E68+F68</f>
        <v>331316207</v>
      </c>
      <c r="E68" s="20"/>
      <c r="F68" s="20">
        <v>331316207</v>
      </c>
      <c r="G68" s="20">
        <f>I68+H68</f>
        <v>1363458980</v>
      </c>
      <c r="H68" s="26"/>
      <c r="I68" s="32">
        <v>1363458980</v>
      </c>
      <c r="J68" s="17"/>
      <c r="K68" s="17"/>
      <c r="L68" s="17"/>
      <c r="M68" s="17"/>
      <c r="N68" s="17"/>
      <c r="O68" s="17"/>
      <c r="P68" s="17"/>
      <c r="Q68" s="11"/>
    </row>
    <row r="69" spans="1:17" ht="15">
      <c r="A69" s="7" t="s">
        <v>183</v>
      </c>
      <c r="B69" s="8" t="s">
        <v>61</v>
      </c>
      <c r="C69" s="8" t="s">
        <v>2</v>
      </c>
      <c r="D69" s="20">
        <f>E69+F69</f>
        <v>0</v>
      </c>
      <c r="E69" s="20"/>
      <c r="F69" s="20"/>
      <c r="G69" s="20">
        <f>I69+H69</f>
        <v>0</v>
      </c>
      <c r="H69" s="26"/>
      <c r="I69" s="32"/>
      <c r="J69" s="17"/>
      <c r="K69" s="17"/>
      <c r="L69" s="17"/>
      <c r="M69" s="17"/>
      <c r="N69" s="17"/>
      <c r="O69" s="17"/>
      <c r="P69" s="17"/>
      <c r="Q69" s="11"/>
    </row>
    <row r="70" spans="1:17" ht="15">
      <c r="A70" s="7" t="s">
        <v>184</v>
      </c>
      <c r="B70" s="8" t="s">
        <v>62</v>
      </c>
      <c r="C70" s="8" t="s">
        <v>2</v>
      </c>
      <c r="D70" s="20">
        <f>E70+F70</f>
        <v>0</v>
      </c>
      <c r="E70" s="20"/>
      <c r="F70" s="20"/>
      <c r="G70" s="20">
        <f>I70+H70</f>
        <v>0</v>
      </c>
      <c r="H70" s="26"/>
      <c r="I70" s="32"/>
      <c r="J70" s="17"/>
      <c r="K70" s="17"/>
      <c r="L70" s="17"/>
      <c r="M70" s="17"/>
      <c r="N70" s="17"/>
      <c r="O70" s="17"/>
      <c r="P70" s="17"/>
      <c r="Q70" s="11"/>
    </row>
    <row r="71" spans="1:35" s="22" customFormat="1" ht="15">
      <c r="A71" s="7" t="s">
        <v>185</v>
      </c>
      <c r="B71" s="8" t="s">
        <v>63</v>
      </c>
      <c r="C71" s="8" t="s">
        <v>2</v>
      </c>
      <c r="D71" s="20">
        <f>E71+F71</f>
        <v>3000000000</v>
      </c>
      <c r="E71" s="20"/>
      <c r="F71" s="20">
        <v>3000000000</v>
      </c>
      <c r="G71" s="20">
        <f>I71+H71</f>
        <v>3000000000</v>
      </c>
      <c r="H71" s="26"/>
      <c r="I71" s="32">
        <v>3000000000</v>
      </c>
      <c r="J71" s="17"/>
      <c r="K71" s="17"/>
      <c r="L71" s="17"/>
      <c r="M71" s="17"/>
      <c r="N71" s="17"/>
      <c r="O71" s="17"/>
      <c r="P71" s="17"/>
      <c r="Q71" s="11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17" ht="15">
      <c r="A72" s="5" t="s">
        <v>186</v>
      </c>
      <c r="B72" s="6" t="s">
        <v>64</v>
      </c>
      <c r="C72" s="6" t="s">
        <v>2</v>
      </c>
      <c r="D72" s="18">
        <f aca="true" t="shared" si="17" ref="D72:I72">D10+D36</f>
        <v>1654312628276</v>
      </c>
      <c r="E72" s="18">
        <f t="shared" si="17"/>
        <v>880551862346</v>
      </c>
      <c r="F72" s="18">
        <f t="shared" si="17"/>
        <v>773760765930</v>
      </c>
      <c r="G72" s="18">
        <f t="shared" si="17"/>
        <v>1471865875300</v>
      </c>
      <c r="H72" s="25">
        <f t="shared" si="17"/>
        <v>690601219036</v>
      </c>
      <c r="I72" s="31">
        <f t="shared" si="17"/>
        <v>781264656264</v>
      </c>
      <c r="J72" s="17"/>
      <c r="K72" s="17"/>
      <c r="L72" s="17"/>
      <c r="M72" s="17"/>
      <c r="N72" s="17"/>
      <c r="O72" s="17"/>
      <c r="P72" s="17"/>
      <c r="Q72" s="11"/>
    </row>
    <row r="73" spans="1:17" ht="15">
      <c r="A73" s="5" t="s">
        <v>187</v>
      </c>
      <c r="B73" s="6" t="s">
        <v>65</v>
      </c>
      <c r="C73" s="6" t="s">
        <v>2</v>
      </c>
      <c r="D73" s="18">
        <f aca="true" t="shared" si="18" ref="D73:I73">D74+D89</f>
        <v>91479449678</v>
      </c>
      <c r="E73" s="18">
        <f t="shared" si="18"/>
        <v>13036631192</v>
      </c>
      <c r="F73" s="18">
        <f t="shared" si="18"/>
        <v>78442818486</v>
      </c>
      <c r="G73" s="18">
        <f t="shared" si="18"/>
        <v>86154397038</v>
      </c>
      <c r="H73" s="25">
        <f t="shared" si="18"/>
        <v>11930592717</v>
      </c>
      <c r="I73" s="31">
        <f t="shared" si="18"/>
        <v>74223804321</v>
      </c>
      <c r="J73" s="17"/>
      <c r="K73" s="17"/>
      <c r="L73" s="17"/>
      <c r="M73" s="17"/>
      <c r="N73" s="17"/>
      <c r="O73" s="17"/>
      <c r="P73" s="17"/>
      <c r="Q73" s="11"/>
    </row>
    <row r="74" spans="1:17" ht="15">
      <c r="A74" s="5" t="s">
        <v>188</v>
      </c>
      <c r="B74" s="6" t="s">
        <v>66</v>
      </c>
      <c r="C74" s="6" t="s">
        <v>2</v>
      </c>
      <c r="D74" s="18">
        <f aca="true" t="shared" si="19" ref="D74:I74">SUM(D75:D88)</f>
        <v>81657127651</v>
      </c>
      <c r="E74" s="18">
        <f t="shared" si="19"/>
        <v>13036631192</v>
      </c>
      <c r="F74" s="18">
        <f t="shared" si="19"/>
        <v>68620496459</v>
      </c>
      <c r="G74" s="18">
        <f t="shared" si="19"/>
        <v>75222869588</v>
      </c>
      <c r="H74" s="25">
        <f t="shared" si="19"/>
        <v>11930592717</v>
      </c>
      <c r="I74" s="31">
        <f t="shared" si="19"/>
        <v>63292276871</v>
      </c>
      <c r="J74" s="17"/>
      <c r="K74" s="17"/>
      <c r="L74" s="17"/>
      <c r="M74" s="17"/>
      <c r="N74" s="17"/>
      <c r="O74" s="17"/>
      <c r="P74" s="17"/>
      <c r="Q74" s="11"/>
    </row>
    <row r="75" spans="1:17" ht="15">
      <c r="A75" s="7" t="s">
        <v>189</v>
      </c>
      <c r="B75" s="8" t="s">
        <v>67</v>
      </c>
      <c r="C75" s="8" t="s">
        <v>2</v>
      </c>
      <c r="D75" s="20">
        <f aca="true" t="shared" si="20" ref="D75:D102">E75+F75</f>
        <v>17191387010</v>
      </c>
      <c r="E75" s="20">
        <v>11777283975</v>
      </c>
      <c r="F75" s="20">
        <v>5414103035</v>
      </c>
      <c r="G75" s="20">
        <f aca="true" t="shared" si="21" ref="G75:G102">I75+H75</f>
        <v>20436705667</v>
      </c>
      <c r="H75" s="26">
        <v>9826696108</v>
      </c>
      <c r="I75" s="32">
        <v>10610009559</v>
      </c>
      <c r="J75" s="17"/>
      <c r="K75" s="17"/>
      <c r="L75" s="17"/>
      <c r="M75" s="17"/>
      <c r="N75" s="17"/>
      <c r="O75" s="17"/>
      <c r="P75" s="17"/>
      <c r="Q75" s="11"/>
    </row>
    <row r="76" spans="1:17" ht="15">
      <c r="A76" s="7" t="s">
        <v>190</v>
      </c>
      <c r="B76" s="8" t="s">
        <v>68</v>
      </c>
      <c r="C76" s="8" t="s">
        <v>2</v>
      </c>
      <c r="D76" s="20">
        <f t="shared" si="20"/>
        <v>21027643786</v>
      </c>
      <c r="E76" s="20"/>
      <c r="F76" s="20">
        <v>21027643786</v>
      </c>
      <c r="G76" s="20">
        <f t="shared" si="21"/>
        <v>6251037705</v>
      </c>
      <c r="H76" s="26"/>
      <c r="I76" s="32">
        <v>6251037705</v>
      </c>
      <c r="J76" s="17"/>
      <c r="K76" s="17"/>
      <c r="L76" s="17"/>
      <c r="M76" s="17"/>
      <c r="N76" s="17"/>
      <c r="O76" s="17"/>
      <c r="P76" s="17"/>
      <c r="Q76" s="11"/>
    </row>
    <row r="77" spans="1:17" ht="15">
      <c r="A77" s="7" t="s">
        <v>191</v>
      </c>
      <c r="B77" s="8" t="s">
        <v>69</v>
      </c>
      <c r="C77" s="8" t="s">
        <v>2</v>
      </c>
      <c r="D77" s="20">
        <f t="shared" si="20"/>
        <v>28837116918</v>
      </c>
      <c r="E77" s="20"/>
      <c r="F77" s="20">
        <v>28837116918</v>
      </c>
      <c r="G77" s="20">
        <f t="shared" si="21"/>
        <v>38215322973</v>
      </c>
      <c r="H77" s="26"/>
      <c r="I77" s="32">
        <v>38215322973</v>
      </c>
      <c r="J77" s="17"/>
      <c r="K77" s="17"/>
      <c r="L77" s="17"/>
      <c r="M77" s="17"/>
      <c r="N77" s="17"/>
      <c r="O77" s="17"/>
      <c r="P77" s="17"/>
      <c r="Q77" s="11"/>
    </row>
    <row r="78" spans="1:17" ht="15">
      <c r="A78" s="7" t="s">
        <v>192</v>
      </c>
      <c r="B78" s="8" t="s">
        <v>70</v>
      </c>
      <c r="C78" s="8" t="s">
        <v>2</v>
      </c>
      <c r="D78" s="20">
        <f t="shared" si="20"/>
        <v>5738544928</v>
      </c>
      <c r="E78" s="20">
        <v>127726189</v>
      </c>
      <c r="F78" s="20">
        <v>5610818739</v>
      </c>
      <c r="G78" s="20">
        <f t="shared" si="21"/>
        <v>5071756871</v>
      </c>
      <c r="H78" s="26">
        <v>335231471</v>
      </c>
      <c r="I78" s="32">
        <v>4736525400</v>
      </c>
      <c r="J78" s="17"/>
      <c r="K78" s="17"/>
      <c r="L78" s="17"/>
      <c r="M78" s="17"/>
      <c r="N78" s="17"/>
      <c r="O78" s="17"/>
      <c r="P78" s="17"/>
      <c r="Q78" s="11"/>
    </row>
    <row r="79" spans="1:17" ht="15">
      <c r="A79" s="7" t="s">
        <v>193</v>
      </c>
      <c r="B79" s="8" t="s">
        <v>71</v>
      </c>
      <c r="C79" s="8" t="s">
        <v>2</v>
      </c>
      <c r="D79" s="20">
        <f t="shared" si="20"/>
        <v>0</v>
      </c>
      <c r="E79" s="20"/>
      <c r="F79" s="20"/>
      <c r="G79" s="20">
        <f t="shared" si="21"/>
        <v>0</v>
      </c>
      <c r="H79" s="26"/>
      <c r="I79" s="32"/>
      <c r="J79" s="17"/>
      <c r="K79" s="17"/>
      <c r="L79" s="17"/>
      <c r="M79" s="17"/>
      <c r="N79" s="17"/>
      <c r="O79" s="17"/>
      <c r="P79" s="17"/>
      <c r="Q79" s="11"/>
    </row>
    <row r="80" spans="1:17" ht="15">
      <c r="A80" s="7" t="s">
        <v>194</v>
      </c>
      <c r="B80" s="8" t="s">
        <v>72</v>
      </c>
      <c r="C80" s="8" t="s">
        <v>2</v>
      </c>
      <c r="D80" s="20">
        <f t="shared" si="20"/>
        <v>0</v>
      </c>
      <c r="E80" s="20"/>
      <c r="F80" s="20"/>
      <c r="G80" s="20">
        <f t="shared" si="21"/>
        <v>0</v>
      </c>
      <c r="H80" s="26"/>
      <c r="I80" s="32"/>
      <c r="J80" s="17"/>
      <c r="K80" s="17"/>
      <c r="L80" s="17"/>
      <c r="M80" s="17"/>
      <c r="N80" s="17"/>
      <c r="O80" s="17"/>
      <c r="P80" s="17"/>
      <c r="Q80" s="11"/>
    </row>
    <row r="81" spans="1:17" ht="15">
      <c r="A81" s="7" t="s">
        <v>195</v>
      </c>
      <c r="B81" s="8" t="s">
        <v>73</v>
      </c>
      <c r="C81" s="8" t="s">
        <v>2</v>
      </c>
      <c r="D81" s="20">
        <f t="shared" si="20"/>
        <v>0</v>
      </c>
      <c r="E81" s="20"/>
      <c r="F81" s="20"/>
      <c r="G81" s="20">
        <f t="shared" si="21"/>
        <v>0</v>
      </c>
      <c r="H81" s="26"/>
      <c r="I81" s="32"/>
      <c r="J81" s="17"/>
      <c r="K81" s="17"/>
      <c r="L81" s="17"/>
      <c r="M81" s="17"/>
      <c r="N81" s="17"/>
      <c r="O81" s="17"/>
      <c r="P81" s="17"/>
      <c r="Q81" s="11"/>
    </row>
    <row r="82" spans="1:17" ht="15">
      <c r="A82" s="7" t="s">
        <v>196</v>
      </c>
      <c r="B82" s="8" t="s">
        <v>74</v>
      </c>
      <c r="C82" s="8" t="s">
        <v>2</v>
      </c>
      <c r="D82" s="20">
        <f t="shared" si="20"/>
        <v>0</v>
      </c>
      <c r="E82" s="20"/>
      <c r="F82" s="20"/>
      <c r="G82" s="20">
        <f t="shared" si="21"/>
        <v>0</v>
      </c>
      <c r="H82" s="26"/>
      <c r="I82" s="32"/>
      <c r="J82" s="17"/>
      <c r="K82" s="17"/>
      <c r="L82" s="17"/>
      <c r="M82" s="17"/>
      <c r="N82" s="17"/>
      <c r="O82" s="17"/>
      <c r="P82" s="17"/>
      <c r="Q82" s="11"/>
    </row>
    <row r="83" spans="1:17" ht="15">
      <c r="A83" s="7" t="s">
        <v>197</v>
      </c>
      <c r="B83" s="8" t="s">
        <v>75</v>
      </c>
      <c r="C83" s="8" t="s">
        <v>2</v>
      </c>
      <c r="D83" s="20">
        <f t="shared" si="20"/>
        <v>4515803786</v>
      </c>
      <c r="E83" s="20">
        <v>1131621028</v>
      </c>
      <c r="F83" s="20">
        <v>3384182758</v>
      </c>
      <c r="G83" s="20">
        <f t="shared" si="21"/>
        <v>4775485398</v>
      </c>
      <c r="H83" s="26">
        <v>1768665138</v>
      </c>
      <c r="I83" s="32">
        <v>3006820260</v>
      </c>
      <c r="J83" s="17"/>
      <c r="K83" s="17"/>
      <c r="L83" s="17"/>
      <c r="M83" s="17"/>
      <c r="N83" s="17"/>
      <c r="O83" s="17"/>
      <c r="P83" s="17"/>
      <c r="Q83" s="11"/>
    </row>
    <row r="84" spans="1:17" ht="15">
      <c r="A84" s="7" t="s">
        <v>198</v>
      </c>
      <c r="B84" s="8" t="s">
        <v>76</v>
      </c>
      <c r="C84" s="8" t="s">
        <v>2</v>
      </c>
      <c r="D84" s="20">
        <f t="shared" si="20"/>
        <v>400000000</v>
      </c>
      <c r="E84" s="20"/>
      <c r="F84" s="20">
        <v>400000000</v>
      </c>
      <c r="G84" s="20">
        <f t="shared" si="21"/>
        <v>600000000</v>
      </c>
      <c r="H84" s="26"/>
      <c r="I84" s="32">
        <v>600000000</v>
      </c>
      <c r="J84" s="17"/>
      <c r="K84" s="17"/>
      <c r="L84" s="17"/>
      <c r="M84" s="17"/>
      <c r="N84" s="17"/>
      <c r="O84" s="17"/>
      <c r="P84" s="17"/>
      <c r="Q84" s="11"/>
    </row>
    <row r="85" spans="1:17" ht="15">
      <c r="A85" s="7" t="s">
        <v>199</v>
      </c>
      <c r="B85" s="8" t="s">
        <v>77</v>
      </c>
      <c r="C85" s="8" t="s">
        <v>2</v>
      </c>
      <c r="D85" s="20">
        <f t="shared" si="20"/>
        <v>4120431631</v>
      </c>
      <c r="E85" s="20"/>
      <c r="F85" s="20">
        <v>4120431631</v>
      </c>
      <c r="G85" s="20">
        <f t="shared" si="21"/>
        <v>2591601192</v>
      </c>
      <c r="H85" s="26"/>
      <c r="I85" s="32">
        <v>2591601192</v>
      </c>
      <c r="J85" s="17"/>
      <c r="K85" s="17"/>
      <c r="L85" s="17"/>
      <c r="M85" s="17"/>
      <c r="N85" s="17"/>
      <c r="O85" s="17"/>
      <c r="P85" s="17"/>
      <c r="Q85" s="11"/>
    </row>
    <row r="86" spans="1:17" ht="15">
      <c r="A86" s="7" t="s">
        <v>200</v>
      </c>
      <c r="B86" s="8" t="s">
        <v>78</v>
      </c>
      <c r="C86" s="8" t="s">
        <v>2</v>
      </c>
      <c r="D86" s="20">
        <f t="shared" si="20"/>
        <v>-173800408</v>
      </c>
      <c r="E86" s="20"/>
      <c r="F86" s="20">
        <v>-173800408</v>
      </c>
      <c r="G86" s="20">
        <f t="shared" si="21"/>
        <v>-2719040218</v>
      </c>
      <c r="H86" s="26"/>
      <c r="I86" s="32">
        <v>-2719040218</v>
      </c>
      <c r="J86" s="17"/>
      <c r="K86" s="17"/>
      <c r="L86" s="17"/>
      <c r="M86" s="17"/>
      <c r="N86" s="17"/>
      <c r="O86" s="17"/>
      <c r="P86" s="17"/>
      <c r="Q86" s="11"/>
    </row>
    <row r="87" spans="1:17" ht="15">
      <c r="A87" s="7" t="s">
        <v>201</v>
      </c>
      <c r="B87" s="8" t="s">
        <v>79</v>
      </c>
      <c r="C87" s="8" t="s">
        <v>2</v>
      </c>
      <c r="D87" s="20">
        <f t="shared" si="20"/>
        <v>0</v>
      </c>
      <c r="E87" s="20"/>
      <c r="F87" s="20"/>
      <c r="G87" s="20">
        <f t="shared" si="21"/>
        <v>0</v>
      </c>
      <c r="H87" s="26"/>
      <c r="I87" s="32"/>
      <c r="J87" s="17"/>
      <c r="K87" s="17"/>
      <c r="L87" s="17"/>
      <c r="M87" s="17"/>
      <c r="N87" s="17"/>
      <c r="O87" s="17"/>
      <c r="P87" s="17"/>
      <c r="Q87" s="11"/>
    </row>
    <row r="88" spans="1:17" ht="15">
      <c r="A88" s="7" t="s">
        <v>202</v>
      </c>
      <c r="B88" s="8" t="s">
        <v>80</v>
      </c>
      <c r="C88" s="8" t="s">
        <v>2</v>
      </c>
      <c r="D88" s="20">
        <f t="shared" si="20"/>
        <v>0</v>
      </c>
      <c r="E88" s="20"/>
      <c r="F88" s="20"/>
      <c r="G88" s="20">
        <f t="shared" si="21"/>
        <v>0</v>
      </c>
      <c r="H88" s="26"/>
      <c r="I88" s="32"/>
      <c r="J88" s="17"/>
      <c r="K88" s="17"/>
      <c r="L88" s="17"/>
      <c r="M88" s="17"/>
      <c r="N88" s="17"/>
      <c r="O88" s="17"/>
      <c r="P88" s="17"/>
      <c r="Q88" s="11"/>
    </row>
    <row r="89" spans="1:17" ht="15">
      <c r="A89" s="5" t="s">
        <v>203</v>
      </c>
      <c r="B89" s="6" t="s">
        <v>81</v>
      </c>
      <c r="C89" s="6" t="s">
        <v>2</v>
      </c>
      <c r="D89" s="18">
        <f aca="true" t="shared" si="22" ref="D89:I89">SUM(D90:D102)</f>
        <v>9822322027</v>
      </c>
      <c r="E89" s="18">
        <f t="shared" si="22"/>
        <v>0</v>
      </c>
      <c r="F89" s="18">
        <f t="shared" si="22"/>
        <v>9822322027</v>
      </c>
      <c r="G89" s="18">
        <f t="shared" si="22"/>
        <v>10931527450</v>
      </c>
      <c r="H89" s="25">
        <f t="shared" si="22"/>
        <v>0</v>
      </c>
      <c r="I89" s="31">
        <f t="shared" si="22"/>
        <v>10931527450</v>
      </c>
      <c r="J89" s="17"/>
      <c r="K89" s="17"/>
      <c r="L89" s="17"/>
      <c r="M89" s="17"/>
      <c r="N89" s="17"/>
      <c r="O89" s="17"/>
      <c r="P89" s="17"/>
      <c r="Q89" s="11"/>
    </row>
    <row r="90" spans="1:17" ht="15">
      <c r="A90" s="7" t="s">
        <v>204</v>
      </c>
      <c r="B90" s="8" t="s">
        <v>82</v>
      </c>
      <c r="C90" s="8" t="s">
        <v>2</v>
      </c>
      <c r="D90" s="20">
        <f t="shared" si="20"/>
        <v>3109112033</v>
      </c>
      <c r="E90" s="20"/>
      <c r="F90" s="20">
        <v>3109112033</v>
      </c>
      <c r="G90" s="20">
        <f t="shared" si="21"/>
        <v>199826298</v>
      </c>
      <c r="H90" s="26"/>
      <c r="I90" s="32">
        <v>199826298</v>
      </c>
      <c r="J90" s="17"/>
      <c r="K90" s="17"/>
      <c r="L90" s="17"/>
      <c r="M90" s="17"/>
      <c r="N90" s="17"/>
      <c r="O90" s="17"/>
      <c r="P90" s="17"/>
      <c r="Q90" s="11"/>
    </row>
    <row r="91" spans="1:17" ht="15">
      <c r="A91" s="7" t="s">
        <v>205</v>
      </c>
      <c r="B91" s="8" t="s">
        <v>83</v>
      </c>
      <c r="C91" s="8" t="s">
        <v>2</v>
      </c>
      <c r="D91" s="20">
        <f t="shared" si="20"/>
        <v>0</v>
      </c>
      <c r="E91" s="20"/>
      <c r="F91" s="20"/>
      <c r="G91" s="20">
        <f t="shared" si="21"/>
        <v>0</v>
      </c>
      <c r="H91" s="26"/>
      <c r="I91" s="32"/>
      <c r="J91" s="17"/>
      <c r="K91" s="17"/>
      <c r="L91" s="17"/>
      <c r="M91" s="17"/>
      <c r="N91" s="17"/>
      <c r="O91" s="17"/>
      <c r="P91" s="17"/>
      <c r="Q91" s="11"/>
    </row>
    <row r="92" spans="1:17" ht="15">
      <c r="A92" s="7" t="s">
        <v>206</v>
      </c>
      <c r="B92" s="8" t="s">
        <v>84</v>
      </c>
      <c r="C92" s="8" t="s">
        <v>2</v>
      </c>
      <c r="D92" s="20">
        <f t="shared" si="20"/>
        <v>0</v>
      </c>
      <c r="E92" s="20"/>
      <c r="F92" s="20"/>
      <c r="G92" s="20">
        <f t="shared" si="21"/>
        <v>0</v>
      </c>
      <c r="H92" s="26"/>
      <c r="I92" s="32"/>
      <c r="J92" s="17"/>
      <c r="K92" s="17"/>
      <c r="L92" s="17"/>
      <c r="M92" s="17"/>
      <c r="N92" s="17"/>
      <c r="O92" s="17"/>
      <c r="P92" s="17"/>
      <c r="Q92" s="11"/>
    </row>
    <row r="93" spans="1:17" ht="15">
      <c r="A93" s="7" t="s">
        <v>207</v>
      </c>
      <c r="B93" s="8" t="s">
        <v>85</v>
      </c>
      <c r="C93" s="8" t="s">
        <v>2</v>
      </c>
      <c r="D93" s="20">
        <f t="shared" si="20"/>
        <v>0</v>
      </c>
      <c r="E93" s="20"/>
      <c r="F93" s="20"/>
      <c r="G93" s="20">
        <f t="shared" si="21"/>
        <v>0</v>
      </c>
      <c r="H93" s="26"/>
      <c r="I93" s="32"/>
      <c r="J93" s="17"/>
      <c r="K93" s="17"/>
      <c r="L93" s="17"/>
      <c r="M93" s="17"/>
      <c r="N93" s="17"/>
      <c r="O93" s="17"/>
      <c r="P93" s="17"/>
      <c r="Q93" s="11"/>
    </row>
    <row r="94" spans="1:17" ht="15">
      <c r="A94" s="7" t="s">
        <v>208</v>
      </c>
      <c r="B94" s="8" t="s">
        <v>86</v>
      </c>
      <c r="C94" s="8" t="s">
        <v>2</v>
      </c>
      <c r="D94" s="20">
        <f t="shared" si="20"/>
        <v>0</v>
      </c>
      <c r="E94" s="20"/>
      <c r="F94" s="20"/>
      <c r="G94" s="20">
        <f t="shared" si="21"/>
        <v>0</v>
      </c>
      <c r="H94" s="26"/>
      <c r="I94" s="32"/>
      <c r="J94" s="17"/>
      <c r="K94" s="17"/>
      <c r="L94" s="17"/>
      <c r="M94" s="17"/>
      <c r="N94" s="17"/>
      <c r="O94" s="17"/>
      <c r="P94" s="17"/>
      <c r="Q94" s="11"/>
    </row>
    <row r="95" spans="1:17" ht="15">
      <c r="A95" s="7" t="s">
        <v>209</v>
      </c>
      <c r="B95" s="8" t="s">
        <v>87</v>
      </c>
      <c r="C95" s="8" t="s">
        <v>2</v>
      </c>
      <c r="D95" s="20">
        <f t="shared" si="20"/>
        <v>1671226364</v>
      </c>
      <c r="E95" s="20"/>
      <c r="F95" s="20">
        <v>1671226364</v>
      </c>
      <c r="G95" s="20">
        <f t="shared" si="21"/>
        <v>2893446364</v>
      </c>
      <c r="H95" s="26"/>
      <c r="I95" s="32">
        <v>2893446364</v>
      </c>
      <c r="J95" s="17"/>
      <c r="K95" s="17"/>
      <c r="L95" s="17"/>
      <c r="M95" s="17"/>
      <c r="N95" s="17"/>
      <c r="O95" s="17"/>
      <c r="P95" s="17"/>
      <c r="Q95" s="11"/>
    </row>
    <row r="96" spans="1:17" ht="15">
      <c r="A96" s="7" t="s">
        <v>210</v>
      </c>
      <c r="B96" s="8" t="s">
        <v>88</v>
      </c>
      <c r="C96" s="8" t="s">
        <v>2</v>
      </c>
      <c r="D96" s="20">
        <f t="shared" si="20"/>
        <v>1855674837</v>
      </c>
      <c r="E96" s="20"/>
      <c r="F96" s="20">
        <v>1855674837</v>
      </c>
      <c r="G96" s="20">
        <f t="shared" si="21"/>
        <v>2202105995</v>
      </c>
      <c r="H96" s="26"/>
      <c r="I96" s="32">
        <v>2202105995</v>
      </c>
      <c r="J96" s="17"/>
      <c r="K96" s="17"/>
      <c r="L96" s="17"/>
      <c r="M96" s="17"/>
      <c r="N96" s="17"/>
      <c r="O96" s="17"/>
      <c r="P96" s="17"/>
      <c r="Q96" s="11"/>
    </row>
    <row r="97" spans="1:17" ht="15">
      <c r="A97" s="7" t="s">
        <v>211</v>
      </c>
      <c r="B97" s="8" t="s">
        <v>89</v>
      </c>
      <c r="C97" s="8" t="s">
        <v>2</v>
      </c>
      <c r="D97" s="20">
        <f t="shared" si="20"/>
        <v>2900000000</v>
      </c>
      <c r="E97" s="20"/>
      <c r="F97" s="20">
        <v>2900000000</v>
      </c>
      <c r="G97" s="20">
        <f t="shared" si="21"/>
        <v>5400000000</v>
      </c>
      <c r="H97" s="26"/>
      <c r="I97" s="32">
        <v>5400000000</v>
      </c>
      <c r="J97" s="17"/>
      <c r="K97" s="17"/>
      <c r="L97" s="17"/>
      <c r="M97" s="17"/>
      <c r="N97" s="17"/>
      <c r="O97" s="17"/>
      <c r="P97" s="17"/>
      <c r="Q97" s="11"/>
    </row>
    <row r="98" spans="1:17" ht="15">
      <c r="A98" s="7" t="s">
        <v>212</v>
      </c>
      <c r="B98" s="8" t="s">
        <v>90</v>
      </c>
      <c r="C98" s="8" t="s">
        <v>2</v>
      </c>
      <c r="D98" s="20">
        <f t="shared" si="20"/>
        <v>0</v>
      </c>
      <c r="E98" s="20"/>
      <c r="F98" s="20"/>
      <c r="G98" s="20">
        <f t="shared" si="21"/>
        <v>0</v>
      </c>
      <c r="H98" s="26"/>
      <c r="I98" s="32"/>
      <c r="J98" s="17"/>
      <c r="K98" s="17"/>
      <c r="L98" s="17"/>
      <c r="M98" s="17"/>
      <c r="N98" s="17"/>
      <c r="O98" s="17"/>
      <c r="P98" s="17"/>
      <c r="Q98" s="11"/>
    </row>
    <row r="99" spans="1:17" ht="15">
      <c r="A99" s="7" t="s">
        <v>213</v>
      </c>
      <c r="B99" s="8" t="s">
        <v>91</v>
      </c>
      <c r="C99" s="8" t="s">
        <v>2</v>
      </c>
      <c r="D99" s="20">
        <f t="shared" si="20"/>
        <v>0</v>
      </c>
      <c r="E99" s="20"/>
      <c r="F99" s="20"/>
      <c r="G99" s="20">
        <f t="shared" si="21"/>
        <v>0</v>
      </c>
      <c r="H99" s="26"/>
      <c r="I99" s="32"/>
      <c r="J99" s="17"/>
      <c r="K99" s="17"/>
      <c r="L99" s="17"/>
      <c r="M99" s="17"/>
      <c r="N99" s="17"/>
      <c r="O99" s="17"/>
      <c r="P99" s="17"/>
      <c r="Q99" s="11"/>
    </row>
    <row r="100" spans="1:17" ht="15">
      <c r="A100" s="7" t="s">
        <v>214</v>
      </c>
      <c r="B100" s="8" t="s">
        <v>92</v>
      </c>
      <c r="C100" s="8" t="s">
        <v>2</v>
      </c>
      <c r="D100" s="20">
        <f t="shared" si="20"/>
        <v>0</v>
      </c>
      <c r="E100" s="20"/>
      <c r="F100" s="20"/>
      <c r="G100" s="20">
        <f t="shared" si="21"/>
        <v>0</v>
      </c>
      <c r="H100" s="26"/>
      <c r="I100" s="32"/>
      <c r="J100" s="17"/>
      <c r="K100" s="17"/>
      <c r="L100" s="17"/>
      <c r="M100" s="17"/>
      <c r="N100" s="17"/>
      <c r="O100" s="17"/>
      <c r="P100" s="17"/>
      <c r="Q100" s="11"/>
    </row>
    <row r="101" spans="1:17" ht="15">
      <c r="A101" s="7" t="s">
        <v>215</v>
      </c>
      <c r="B101" s="8" t="s">
        <v>93</v>
      </c>
      <c r="C101" s="8" t="s">
        <v>2</v>
      </c>
      <c r="D101" s="20">
        <f t="shared" si="20"/>
        <v>0</v>
      </c>
      <c r="E101" s="20"/>
      <c r="F101" s="20"/>
      <c r="G101" s="20">
        <f t="shared" si="21"/>
        <v>0</v>
      </c>
      <c r="H101" s="26"/>
      <c r="I101" s="32"/>
      <c r="J101" s="17"/>
      <c r="K101" s="17"/>
      <c r="L101" s="17"/>
      <c r="M101" s="17"/>
      <c r="N101" s="17"/>
      <c r="O101" s="17"/>
      <c r="P101" s="17"/>
      <c r="Q101" s="11"/>
    </row>
    <row r="102" spans="1:17" ht="15">
      <c r="A102" s="7" t="s">
        <v>216</v>
      </c>
      <c r="B102" s="8" t="s">
        <v>94</v>
      </c>
      <c r="C102" s="8" t="s">
        <v>2</v>
      </c>
      <c r="D102" s="20">
        <f t="shared" si="20"/>
        <v>286308793</v>
      </c>
      <c r="E102" s="20"/>
      <c r="F102" s="20">
        <v>286308793</v>
      </c>
      <c r="G102" s="20">
        <f t="shared" si="21"/>
        <v>236148793</v>
      </c>
      <c r="H102" s="26"/>
      <c r="I102" s="32">
        <v>236148793</v>
      </c>
      <c r="J102" s="17"/>
      <c r="K102" s="17"/>
      <c r="L102" s="17"/>
      <c r="M102" s="17"/>
      <c r="N102" s="17"/>
      <c r="O102" s="17"/>
      <c r="P102" s="17"/>
      <c r="Q102" s="11"/>
    </row>
    <row r="103" spans="1:17" ht="15">
      <c r="A103" s="5" t="s">
        <v>217</v>
      </c>
      <c r="B103" s="6" t="s">
        <v>95</v>
      </c>
      <c r="C103" s="6" t="s">
        <v>2</v>
      </c>
      <c r="D103" s="18">
        <f aca="true" t="shared" si="23" ref="D103:I103">D104+D116+D121</f>
        <v>1562833178598</v>
      </c>
      <c r="E103" s="18">
        <f t="shared" si="23"/>
        <v>867515231154</v>
      </c>
      <c r="F103" s="18">
        <f t="shared" si="23"/>
        <v>695317947444</v>
      </c>
      <c r="G103" s="18">
        <f t="shared" si="23"/>
        <v>1385711478262</v>
      </c>
      <c r="H103" s="25">
        <f t="shared" si="23"/>
        <v>678670626319</v>
      </c>
      <c r="I103" s="31">
        <f t="shared" si="23"/>
        <v>707040851943</v>
      </c>
      <c r="J103" s="17"/>
      <c r="K103" s="17"/>
      <c r="L103" s="17"/>
      <c r="M103" s="17"/>
      <c r="N103" s="17"/>
      <c r="O103" s="17"/>
      <c r="P103" s="17"/>
      <c r="Q103" s="11"/>
    </row>
    <row r="104" spans="1:17" ht="15">
      <c r="A104" s="5" t="s">
        <v>218</v>
      </c>
      <c r="B104" s="6" t="s">
        <v>96</v>
      </c>
      <c r="C104" s="6" t="s">
        <v>2</v>
      </c>
      <c r="D104" s="18">
        <f aca="true" t="shared" si="24" ref="D104:I104">D105+D108+D109+D110+D111+D112+D113+D114+D115+D116+D117+D120</f>
        <v>1562668137598</v>
      </c>
      <c r="E104" s="18">
        <f t="shared" si="24"/>
        <v>867515231154</v>
      </c>
      <c r="F104" s="18">
        <f t="shared" si="24"/>
        <v>695152906444</v>
      </c>
      <c r="G104" s="18">
        <f t="shared" si="24"/>
        <v>1385546437262</v>
      </c>
      <c r="H104" s="25">
        <f t="shared" si="24"/>
        <v>678670626319</v>
      </c>
      <c r="I104" s="31">
        <f t="shared" si="24"/>
        <v>706875810943</v>
      </c>
      <c r="J104" s="17"/>
      <c r="K104" s="17"/>
      <c r="L104" s="17"/>
      <c r="M104" s="17"/>
      <c r="N104" s="17"/>
      <c r="O104" s="17"/>
      <c r="P104" s="17"/>
      <c r="Q104" s="11"/>
    </row>
    <row r="105" spans="1:17" ht="15">
      <c r="A105" s="7" t="s">
        <v>219</v>
      </c>
      <c r="B105" s="8" t="s">
        <v>97</v>
      </c>
      <c r="C105" s="8" t="s">
        <v>2</v>
      </c>
      <c r="D105" s="20">
        <f>D106+D107</f>
        <v>655893456506</v>
      </c>
      <c r="E105" s="20">
        <f>E106+E107</f>
        <v>0</v>
      </c>
      <c r="F105" s="20">
        <f>F106+F107</f>
        <v>655893456506</v>
      </c>
      <c r="G105" s="20">
        <f aca="true" t="shared" si="25" ref="G105:G122">I105+H105</f>
        <v>655893456506</v>
      </c>
      <c r="H105" s="26"/>
      <c r="I105" s="32">
        <f>I106+I107</f>
        <v>655893456506</v>
      </c>
      <c r="J105" s="17"/>
      <c r="K105" s="17"/>
      <c r="L105" s="17"/>
      <c r="M105" s="17"/>
      <c r="N105" s="17"/>
      <c r="O105" s="17"/>
      <c r="P105" s="17"/>
      <c r="Q105" s="11"/>
    </row>
    <row r="106" spans="1:17" ht="15">
      <c r="A106" s="7" t="s">
        <v>220</v>
      </c>
      <c r="B106" s="8" t="s">
        <v>98</v>
      </c>
      <c r="C106" s="8" t="s">
        <v>2</v>
      </c>
      <c r="D106" s="20">
        <f aca="true" t="shared" si="26" ref="D106:D122">E106+F106</f>
        <v>655893456506</v>
      </c>
      <c r="E106" s="20"/>
      <c r="F106" s="20">
        <v>655893456506</v>
      </c>
      <c r="G106" s="20">
        <f t="shared" si="25"/>
        <v>655893456506</v>
      </c>
      <c r="H106" s="26"/>
      <c r="I106" s="32">
        <v>655893456506</v>
      </c>
      <c r="J106" s="17"/>
      <c r="K106" s="17"/>
      <c r="L106" s="17"/>
      <c r="M106" s="17"/>
      <c r="N106" s="17"/>
      <c r="O106" s="17"/>
      <c r="P106" s="17"/>
      <c r="Q106" s="11"/>
    </row>
    <row r="107" spans="1:17" ht="15">
      <c r="A107" s="7" t="s">
        <v>221</v>
      </c>
      <c r="B107" s="8" t="s">
        <v>99</v>
      </c>
      <c r="C107" s="8" t="s">
        <v>2</v>
      </c>
      <c r="D107" s="20">
        <f t="shared" si="26"/>
        <v>0</v>
      </c>
      <c r="E107" s="20"/>
      <c r="F107" s="20"/>
      <c r="G107" s="20">
        <f t="shared" si="25"/>
        <v>0</v>
      </c>
      <c r="H107" s="26"/>
      <c r="I107" s="32"/>
      <c r="J107" s="17"/>
      <c r="K107" s="17"/>
      <c r="L107" s="17"/>
      <c r="M107" s="17"/>
      <c r="N107" s="17"/>
      <c r="O107" s="17"/>
      <c r="P107" s="17"/>
      <c r="Q107" s="11"/>
    </row>
    <row r="108" spans="1:17" ht="15">
      <c r="A108" s="7" t="s">
        <v>222</v>
      </c>
      <c r="B108" s="8" t="s">
        <v>100</v>
      </c>
      <c r="C108" s="8" t="s">
        <v>2</v>
      </c>
      <c r="D108" s="20">
        <f t="shared" si="26"/>
        <v>0</v>
      </c>
      <c r="E108" s="20"/>
      <c r="F108" s="20"/>
      <c r="G108" s="20">
        <f t="shared" si="25"/>
        <v>0</v>
      </c>
      <c r="H108" s="26"/>
      <c r="I108" s="32"/>
      <c r="J108" s="17"/>
      <c r="K108" s="17"/>
      <c r="L108" s="17"/>
      <c r="M108" s="17"/>
      <c r="N108" s="17"/>
      <c r="O108" s="17"/>
      <c r="P108" s="17"/>
      <c r="Q108" s="11"/>
    </row>
    <row r="109" spans="1:17" ht="15">
      <c r="A109" s="7" t="s">
        <v>223</v>
      </c>
      <c r="B109" s="8" t="s">
        <v>101</v>
      </c>
      <c r="C109" s="8" t="s">
        <v>2</v>
      </c>
      <c r="D109" s="20">
        <f t="shared" si="26"/>
        <v>0</v>
      </c>
      <c r="E109" s="20"/>
      <c r="F109" s="20"/>
      <c r="G109" s="20">
        <f t="shared" si="25"/>
        <v>0</v>
      </c>
      <c r="H109" s="26"/>
      <c r="I109" s="32"/>
      <c r="J109" s="17"/>
      <c r="K109" s="17"/>
      <c r="L109" s="17"/>
      <c r="M109" s="17"/>
      <c r="N109" s="17"/>
      <c r="O109" s="17"/>
      <c r="P109" s="17"/>
      <c r="Q109" s="11"/>
    </row>
    <row r="110" spans="1:17" ht="15">
      <c r="A110" s="7" t="s">
        <v>224</v>
      </c>
      <c r="B110" s="8" t="s">
        <v>102</v>
      </c>
      <c r="C110" s="8" t="s">
        <v>2</v>
      </c>
      <c r="D110" s="20">
        <f t="shared" si="26"/>
        <v>74070978000</v>
      </c>
      <c r="E110" s="20"/>
      <c r="F110" s="20">
        <v>74070978000</v>
      </c>
      <c r="G110" s="20">
        <f t="shared" si="25"/>
        <v>73770612000</v>
      </c>
      <c r="H110" s="26"/>
      <c r="I110" s="32">
        <v>73770612000</v>
      </c>
      <c r="J110" s="17"/>
      <c r="K110" s="17"/>
      <c r="L110" s="17"/>
      <c r="M110" s="17"/>
      <c r="N110" s="17"/>
      <c r="O110" s="17"/>
      <c r="P110" s="17"/>
      <c r="Q110" s="11"/>
    </row>
    <row r="111" spans="1:17" ht="15">
      <c r="A111" s="7" t="s">
        <v>225</v>
      </c>
      <c r="B111" s="8" t="s">
        <v>103</v>
      </c>
      <c r="C111" s="8" t="s">
        <v>2</v>
      </c>
      <c r="D111" s="20">
        <f t="shared" si="26"/>
        <v>0</v>
      </c>
      <c r="E111" s="20"/>
      <c r="F111" s="20"/>
      <c r="G111" s="20">
        <f t="shared" si="25"/>
        <v>0</v>
      </c>
      <c r="H111" s="26"/>
      <c r="I111" s="32"/>
      <c r="J111" s="17"/>
      <c r="K111" s="17"/>
      <c r="L111" s="17"/>
      <c r="M111" s="17"/>
      <c r="N111" s="17"/>
      <c r="O111" s="17"/>
      <c r="P111" s="17"/>
      <c r="Q111" s="11"/>
    </row>
    <row r="112" spans="1:17" ht="15">
      <c r="A112" s="7" t="s">
        <v>226</v>
      </c>
      <c r="B112" s="8" t="s">
        <v>104</v>
      </c>
      <c r="C112" s="8" t="s">
        <v>2</v>
      </c>
      <c r="D112" s="20">
        <f t="shared" si="26"/>
        <v>0</v>
      </c>
      <c r="E112" s="20"/>
      <c r="F112" s="20"/>
      <c r="G112" s="20">
        <f t="shared" si="25"/>
        <v>0</v>
      </c>
      <c r="H112" s="26"/>
      <c r="I112" s="32"/>
      <c r="J112" s="17"/>
      <c r="K112" s="17"/>
      <c r="L112" s="17"/>
      <c r="M112" s="17"/>
      <c r="N112" s="17"/>
      <c r="O112" s="17"/>
      <c r="P112" s="17"/>
      <c r="Q112" s="11"/>
    </row>
    <row r="113" spans="1:17" ht="15">
      <c r="A113" s="7" t="s">
        <v>227</v>
      </c>
      <c r="B113" s="8" t="s">
        <v>105</v>
      </c>
      <c r="C113" s="8" t="s">
        <v>2</v>
      </c>
      <c r="D113" s="20">
        <f t="shared" si="26"/>
        <v>0</v>
      </c>
      <c r="E113" s="20"/>
      <c r="F113" s="20"/>
      <c r="G113" s="20">
        <f t="shared" si="25"/>
        <v>0</v>
      </c>
      <c r="H113" s="26"/>
      <c r="I113" s="32"/>
      <c r="J113" s="17"/>
      <c r="K113" s="17"/>
      <c r="L113" s="17"/>
      <c r="M113" s="17"/>
      <c r="N113" s="17"/>
      <c r="O113" s="17"/>
      <c r="P113" s="17"/>
      <c r="Q113" s="11"/>
    </row>
    <row r="114" spans="1:17" ht="15">
      <c r="A114" s="7" t="s">
        <v>228</v>
      </c>
      <c r="B114" s="8" t="s">
        <v>106</v>
      </c>
      <c r="C114" s="8" t="s">
        <v>2</v>
      </c>
      <c r="D114" s="20">
        <f t="shared" si="26"/>
        <v>1700470280</v>
      </c>
      <c r="E114" s="20"/>
      <c r="F114" s="20">
        <v>1700470280</v>
      </c>
      <c r="G114" s="20">
        <f t="shared" si="25"/>
        <v>1530791170</v>
      </c>
      <c r="H114" s="26"/>
      <c r="I114" s="32">
        <v>1530791170</v>
      </c>
      <c r="J114" s="17"/>
      <c r="K114" s="17"/>
      <c r="L114" s="17"/>
      <c r="M114" s="17"/>
      <c r="N114" s="17"/>
      <c r="O114" s="17"/>
      <c r="P114" s="17"/>
      <c r="Q114" s="11"/>
    </row>
    <row r="115" spans="1:17" ht="15">
      <c r="A115" s="7" t="s">
        <v>229</v>
      </c>
      <c r="B115" s="8" t="s">
        <v>107</v>
      </c>
      <c r="C115" s="8" t="s">
        <v>2</v>
      </c>
      <c r="D115" s="20">
        <f t="shared" si="26"/>
        <v>0</v>
      </c>
      <c r="E115" s="20"/>
      <c r="F115" s="20"/>
      <c r="G115" s="20">
        <f t="shared" si="25"/>
        <v>0</v>
      </c>
      <c r="H115" s="26"/>
      <c r="I115" s="32"/>
      <c r="J115" s="17"/>
      <c r="K115" s="17"/>
      <c r="L115" s="17"/>
      <c r="M115" s="17"/>
      <c r="N115" s="17"/>
      <c r="O115" s="17"/>
      <c r="P115" s="17"/>
      <c r="Q115" s="11"/>
    </row>
    <row r="116" spans="1:17" ht="15">
      <c r="A116" s="7" t="s">
        <v>230</v>
      </c>
      <c r="B116" s="8" t="s">
        <v>108</v>
      </c>
      <c r="C116" s="8" t="s">
        <v>2</v>
      </c>
      <c r="D116" s="20">
        <f t="shared" si="26"/>
        <v>0</v>
      </c>
      <c r="E116" s="20"/>
      <c r="F116" s="20"/>
      <c r="G116" s="20">
        <f t="shared" si="25"/>
        <v>0</v>
      </c>
      <c r="H116" s="26"/>
      <c r="I116" s="32"/>
      <c r="J116" s="17"/>
      <c r="K116" s="17"/>
      <c r="L116" s="17"/>
      <c r="M116" s="17"/>
      <c r="N116" s="17"/>
      <c r="O116" s="17"/>
      <c r="P116" s="17"/>
      <c r="Q116" s="11"/>
    </row>
    <row r="117" spans="1:17" ht="15">
      <c r="A117" s="7" t="s">
        <v>231</v>
      </c>
      <c r="B117" s="8" t="s">
        <v>109</v>
      </c>
      <c r="C117" s="8" t="s">
        <v>2</v>
      </c>
      <c r="D117" s="20">
        <f>D118+D119</f>
        <v>-36511998342</v>
      </c>
      <c r="E117" s="20">
        <f>E118+E119</f>
        <v>0</v>
      </c>
      <c r="F117" s="20">
        <f>F118+F119</f>
        <v>-36511998342</v>
      </c>
      <c r="G117" s="20">
        <f t="shared" si="25"/>
        <v>-24319048733</v>
      </c>
      <c r="H117" s="26"/>
      <c r="I117" s="32">
        <f>I118+I119</f>
        <v>-24319048733</v>
      </c>
      <c r="J117" s="17"/>
      <c r="K117" s="17"/>
      <c r="L117" s="17"/>
      <c r="M117" s="17"/>
      <c r="N117" s="17"/>
      <c r="O117" s="17"/>
      <c r="P117" s="17"/>
      <c r="Q117" s="11"/>
    </row>
    <row r="118" spans="1:17" ht="15">
      <c r="A118" s="7" t="s">
        <v>232</v>
      </c>
      <c r="B118" s="8" t="s">
        <v>110</v>
      </c>
      <c r="C118" s="8" t="s">
        <v>2</v>
      </c>
      <c r="D118" s="20">
        <f t="shared" si="26"/>
        <v>-16859891449</v>
      </c>
      <c r="E118" s="20"/>
      <c r="F118" s="20">
        <v>-16859891449</v>
      </c>
      <c r="G118" s="20">
        <f t="shared" si="25"/>
        <v>-24319048733</v>
      </c>
      <c r="H118" s="26"/>
      <c r="I118" s="32">
        <v>-24319048733</v>
      </c>
      <c r="J118" s="17"/>
      <c r="K118" s="17"/>
      <c r="L118" s="17"/>
      <c r="M118" s="17"/>
      <c r="N118" s="17"/>
      <c r="O118" s="17"/>
      <c r="P118" s="17"/>
      <c r="Q118" s="11"/>
    </row>
    <row r="119" spans="1:17" ht="15">
      <c r="A119" s="7" t="s">
        <v>233</v>
      </c>
      <c r="B119" s="8" t="s">
        <v>111</v>
      </c>
      <c r="C119" s="8" t="s">
        <v>2</v>
      </c>
      <c r="D119" s="20">
        <f t="shared" si="26"/>
        <v>-19652106893</v>
      </c>
      <c r="E119" s="20"/>
      <c r="F119" s="20">
        <v>-19652106893</v>
      </c>
      <c r="G119" s="20">
        <f t="shared" si="25"/>
        <v>0</v>
      </c>
      <c r="H119" s="26"/>
      <c r="I119" s="32"/>
      <c r="J119" s="17"/>
      <c r="K119" s="17"/>
      <c r="L119" s="17"/>
      <c r="M119" s="17"/>
      <c r="N119" s="17"/>
      <c r="O119" s="17"/>
      <c r="P119" s="17"/>
      <c r="Q119" s="11"/>
    </row>
    <row r="120" spans="1:17" ht="15">
      <c r="A120" s="7" t="s">
        <v>234</v>
      </c>
      <c r="B120" s="8" t="s">
        <v>112</v>
      </c>
      <c r="C120" s="8" t="s">
        <v>2</v>
      </c>
      <c r="D120" s="20">
        <f t="shared" si="26"/>
        <v>867515231154</v>
      </c>
      <c r="E120" s="20">
        <v>867515231154</v>
      </c>
      <c r="F120" s="20"/>
      <c r="G120" s="20">
        <f t="shared" si="25"/>
        <v>678670626319</v>
      </c>
      <c r="H120" s="26">
        <v>678670626319</v>
      </c>
      <c r="I120" s="32"/>
      <c r="J120" s="17"/>
      <c r="K120" s="17"/>
      <c r="L120" s="17"/>
      <c r="M120" s="17"/>
      <c r="N120" s="17"/>
      <c r="O120" s="17"/>
      <c r="P120" s="17"/>
      <c r="Q120" s="11"/>
    </row>
    <row r="121" spans="1:17" ht="15">
      <c r="A121" s="5" t="s">
        <v>235</v>
      </c>
      <c r="B121" s="6" t="s">
        <v>113</v>
      </c>
      <c r="C121" s="6" t="s">
        <v>2</v>
      </c>
      <c r="D121" s="18">
        <f aca="true" t="shared" si="27" ref="D121:I121">D122</f>
        <v>165041000</v>
      </c>
      <c r="E121" s="18">
        <f t="shared" si="27"/>
        <v>0</v>
      </c>
      <c r="F121" s="18">
        <f t="shared" si="27"/>
        <v>165041000</v>
      </c>
      <c r="G121" s="18">
        <f t="shared" si="27"/>
        <v>165041000</v>
      </c>
      <c r="H121" s="25">
        <f t="shared" si="27"/>
        <v>0</v>
      </c>
      <c r="I121" s="31">
        <f t="shared" si="27"/>
        <v>165041000</v>
      </c>
      <c r="J121" s="17"/>
      <c r="K121" s="17"/>
      <c r="L121" s="17"/>
      <c r="M121" s="17"/>
      <c r="N121" s="17"/>
      <c r="O121" s="17"/>
      <c r="P121" s="17"/>
      <c r="Q121" s="11"/>
    </row>
    <row r="122" spans="1:17" ht="15">
      <c r="A122" s="7" t="s">
        <v>236</v>
      </c>
      <c r="B122" s="8" t="s">
        <v>114</v>
      </c>
      <c r="C122" s="8" t="s">
        <v>2</v>
      </c>
      <c r="D122" s="20">
        <f t="shared" si="26"/>
        <v>165041000</v>
      </c>
      <c r="E122" s="20"/>
      <c r="F122" s="20">
        <v>165041000</v>
      </c>
      <c r="G122" s="20">
        <f t="shared" si="25"/>
        <v>165041000</v>
      </c>
      <c r="H122" s="26"/>
      <c r="I122" s="32">
        <v>165041000</v>
      </c>
      <c r="J122" s="17"/>
      <c r="K122" s="17"/>
      <c r="L122" s="17"/>
      <c r="M122" s="17"/>
      <c r="N122" s="17"/>
      <c r="O122" s="17"/>
      <c r="P122" s="17"/>
      <c r="Q122" s="11"/>
    </row>
    <row r="123" spans="1:17" ht="15">
      <c r="A123" s="7" t="s">
        <v>237</v>
      </c>
      <c r="B123" s="8" t="s">
        <v>115</v>
      </c>
      <c r="C123" s="8"/>
      <c r="D123" s="20"/>
      <c r="E123" s="20"/>
      <c r="F123" s="20"/>
      <c r="G123" s="20"/>
      <c r="H123" s="26"/>
      <c r="I123" s="32"/>
      <c r="J123" s="17"/>
      <c r="K123" s="17"/>
      <c r="L123" s="17"/>
      <c r="M123" s="17"/>
      <c r="N123" s="17"/>
      <c r="O123" s="17"/>
      <c r="P123" s="17"/>
      <c r="Q123" s="11"/>
    </row>
    <row r="124" spans="1:17" ht="15">
      <c r="A124" s="34" t="s">
        <v>240</v>
      </c>
      <c r="B124" s="34"/>
      <c r="C124" s="34"/>
      <c r="D124" s="34">
        <f aca="true" t="shared" si="28" ref="D124:I124">D73+D103</f>
        <v>1654312628276</v>
      </c>
      <c r="E124" s="34">
        <f t="shared" si="28"/>
        <v>880551862346</v>
      </c>
      <c r="F124" s="34">
        <f t="shared" si="28"/>
        <v>773760765930</v>
      </c>
      <c r="G124" s="34">
        <f t="shared" si="28"/>
        <v>1471865875300</v>
      </c>
      <c r="H124" s="34">
        <f t="shared" si="28"/>
        <v>690601219036</v>
      </c>
      <c r="I124" s="34">
        <f t="shared" si="28"/>
        <v>781264656264</v>
      </c>
      <c r="J124" s="17"/>
      <c r="K124" s="17"/>
      <c r="L124" s="17"/>
      <c r="M124" s="17"/>
      <c r="N124" s="17"/>
      <c r="O124" s="17"/>
      <c r="P124" s="17"/>
      <c r="Q124" s="11"/>
    </row>
    <row r="125" spans="1:17" ht="15">
      <c r="A125" s="35"/>
      <c r="B125" s="35"/>
      <c r="C125" s="35"/>
      <c r="D125" s="63" t="s">
        <v>247</v>
      </c>
      <c r="E125" s="63"/>
      <c r="F125" s="63"/>
      <c r="G125" s="63"/>
      <c r="H125" s="13"/>
      <c r="I125" s="28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3" t="s">
        <v>249</v>
      </c>
      <c r="B126" s="3"/>
      <c r="C126" s="3"/>
      <c r="D126" s="64" t="s">
        <v>248</v>
      </c>
      <c r="E126" s="64"/>
      <c r="F126" s="64"/>
      <c r="G126" s="64"/>
      <c r="H126" s="13"/>
      <c r="I126" s="28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"/>
      <c r="B127" s="1"/>
      <c r="C127" s="1"/>
      <c r="D127" s="11"/>
      <c r="E127" s="11"/>
      <c r="F127" s="11"/>
      <c r="G127" s="11"/>
      <c r="H127" s="11"/>
      <c r="I127" s="29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"/>
      <c r="B128" s="1"/>
      <c r="C128" s="1"/>
      <c r="D128" s="11"/>
      <c r="E128" s="11"/>
      <c r="F128" s="11"/>
      <c r="G128" s="11"/>
      <c r="H128" s="11"/>
      <c r="I128" s="29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"/>
      <c r="B129" s="1"/>
      <c r="C129" s="1"/>
      <c r="D129" s="11"/>
      <c r="E129" s="11"/>
      <c r="F129" s="11"/>
      <c r="G129" s="11"/>
      <c r="H129" s="11"/>
      <c r="I129" s="29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"/>
      <c r="B130" s="1"/>
      <c r="C130" s="1"/>
      <c r="D130" s="11"/>
      <c r="E130" s="11"/>
      <c r="F130" s="11"/>
      <c r="G130" s="11"/>
      <c r="H130" s="11"/>
      <c r="I130" s="29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"/>
      <c r="B131" s="2"/>
      <c r="C131" s="2"/>
      <c r="D131" s="10"/>
      <c r="E131" s="10"/>
      <c r="F131" s="10"/>
      <c r="G131" s="10"/>
      <c r="H131" s="10"/>
      <c r="I131" s="27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"/>
      <c r="B132" s="1"/>
      <c r="C132" s="1"/>
      <c r="D132" s="11"/>
      <c r="E132" s="11"/>
      <c r="F132" s="11"/>
      <c r="G132" s="11"/>
      <c r="H132" s="11"/>
      <c r="I132" s="29"/>
      <c r="J132" s="11"/>
      <c r="K132" s="11"/>
      <c r="L132" s="11"/>
      <c r="M132" s="11"/>
      <c r="N132" s="11"/>
      <c r="O132" s="11"/>
      <c r="P132" s="11"/>
      <c r="Q132" s="11"/>
    </row>
  </sheetData>
  <sheetProtection/>
  <mergeCells count="16">
    <mergeCell ref="H7:H8"/>
    <mergeCell ref="A4:I4"/>
    <mergeCell ref="A5:I5"/>
    <mergeCell ref="A7:A8"/>
    <mergeCell ref="B7:B8"/>
    <mergeCell ref="C7:C8"/>
    <mergeCell ref="D7:D8"/>
    <mergeCell ref="I7:I8"/>
    <mergeCell ref="F7:F8"/>
    <mergeCell ref="D125:G125"/>
    <mergeCell ref="D126:G126"/>
    <mergeCell ref="C3:G3"/>
    <mergeCell ref="C2:G2"/>
    <mergeCell ref="C1:G1"/>
    <mergeCell ref="E7:E8"/>
    <mergeCell ref="G7:G8"/>
  </mergeCells>
  <printOptions/>
  <pageMargins left="0.7" right="0.2" top="0.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0">
      <selection activeCell="C30" sqref="C30"/>
    </sheetView>
  </sheetViews>
  <sheetFormatPr defaultColWidth="9.140625" defaultRowHeight="15"/>
  <cols>
    <col min="1" max="1" width="49.8515625" style="1" customWidth="1"/>
    <col min="2" max="2" width="6.7109375" style="1" customWidth="1"/>
    <col min="3" max="3" width="8.57421875" style="1" customWidth="1"/>
    <col min="4" max="4" width="15.140625" style="11" customWidth="1"/>
    <col min="5" max="5" width="15.57421875" style="11" customWidth="1"/>
    <col min="6" max="6" width="9.140625" style="1" customWidth="1"/>
    <col min="7" max="7" width="14.28125" style="1" bestFit="1" customWidth="1"/>
    <col min="8" max="16384" width="9.140625" style="1" customWidth="1"/>
  </cols>
  <sheetData>
    <row r="1" spans="1:5" ht="15">
      <c r="A1" s="4" t="s">
        <v>250</v>
      </c>
      <c r="C1" s="2"/>
      <c r="D1" s="67" t="s">
        <v>251</v>
      </c>
      <c r="E1" s="67"/>
    </row>
    <row r="2" spans="1:5" ht="15">
      <c r="A2" s="4" t="s">
        <v>252</v>
      </c>
      <c r="B2" s="77" t="s">
        <v>117</v>
      </c>
      <c r="C2" s="77"/>
      <c r="D2" s="77"/>
      <c r="E2" s="77"/>
    </row>
    <row r="3" spans="1:5" ht="15">
      <c r="A3" s="4"/>
      <c r="B3" s="77" t="s">
        <v>118</v>
      </c>
      <c r="C3" s="77"/>
      <c r="D3" s="77"/>
      <c r="E3" s="77"/>
    </row>
    <row r="4" spans="1:5" ht="15">
      <c r="A4" s="78" t="s">
        <v>253</v>
      </c>
      <c r="B4" s="78"/>
      <c r="C4" s="78"/>
      <c r="D4" s="78"/>
      <c r="E4" s="78"/>
    </row>
    <row r="5" spans="1:5" ht="15">
      <c r="A5" s="79" t="s">
        <v>254</v>
      </c>
      <c r="B5" s="79"/>
      <c r="C5" s="79"/>
      <c r="D5" s="79"/>
      <c r="E5" s="79"/>
    </row>
    <row r="6" spans="4:5" ht="15.75" customHeight="1" thickBot="1">
      <c r="D6" s="13"/>
      <c r="E6" s="36" t="s">
        <v>255</v>
      </c>
    </row>
    <row r="7" spans="1:5" ht="30.75" customHeight="1">
      <c r="A7" s="37" t="s">
        <v>122</v>
      </c>
      <c r="B7" s="38" t="s">
        <v>123</v>
      </c>
      <c r="C7" s="39" t="s">
        <v>124</v>
      </c>
      <c r="D7" s="38" t="s">
        <v>256</v>
      </c>
      <c r="E7" s="40" t="s">
        <v>257</v>
      </c>
    </row>
    <row r="8" spans="1:5" ht="15">
      <c r="A8" s="5" t="s">
        <v>258</v>
      </c>
      <c r="B8" s="6" t="s">
        <v>259</v>
      </c>
      <c r="C8" s="8" t="s">
        <v>260</v>
      </c>
      <c r="D8" s="18">
        <v>86238118751</v>
      </c>
      <c r="E8" s="19">
        <v>89591352019</v>
      </c>
    </row>
    <row r="9" spans="1:5" ht="15">
      <c r="A9" s="5" t="s">
        <v>261</v>
      </c>
      <c r="B9" s="6" t="s">
        <v>262</v>
      </c>
      <c r="C9" s="8" t="s">
        <v>2</v>
      </c>
      <c r="D9" s="18"/>
      <c r="E9" s="19"/>
    </row>
    <row r="10" spans="1:5" ht="26.25">
      <c r="A10" s="41" t="s">
        <v>263</v>
      </c>
      <c r="B10" s="6" t="s">
        <v>264</v>
      </c>
      <c r="C10" s="8" t="s">
        <v>2</v>
      </c>
      <c r="D10" s="18">
        <v>86238118751</v>
      </c>
      <c r="E10" s="19">
        <v>89591352019</v>
      </c>
    </row>
    <row r="11" spans="1:5" ht="15">
      <c r="A11" s="5" t="s">
        <v>265</v>
      </c>
      <c r="B11" s="6" t="s">
        <v>266</v>
      </c>
      <c r="C11" s="8" t="s">
        <v>267</v>
      </c>
      <c r="D11" s="18">
        <v>76753044141</v>
      </c>
      <c r="E11" s="19">
        <v>83130113298</v>
      </c>
    </row>
    <row r="12" spans="1:5" ht="15">
      <c r="A12" s="5" t="s">
        <v>268</v>
      </c>
      <c r="B12" s="6" t="s">
        <v>269</v>
      </c>
      <c r="C12" s="8"/>
      <c r="D12" s="18">
        <f>D10-D11</f>
        <v>9485074610</v>
      </c>
      <c r="E12" s="19">
        <v>6461238721</v>
      </c>
    </row>
    <row r="13" spans="1:5" ht="15">
      <c r="A13" s="5" t="s">
        <v>270</v>
      </c>
      <c r="B13" s="6" t="s">
        <v>271</v>
      </c>
      <c r="C13" s="6" t="s">
        <v>2</v>
      </c>
      <c r="D13" s="18">
        <v>549328319</v>
      </c>
      <c r="E13" s="19">
        <v>270327357</v>
      </c>
    </row>
    <row r="14" spans="1:5" ht="15">
      <c r="A14" s="5" t="s">
        <v>272</v>
      </c>
      <c r="B14" s="6" t="s">
        <v>273</v>
      </c>
      <c r="C14" s="8" t="s">
        <v>2</v>
      </c>
      <c r="D14" s="18">
        <v>569444450</v>
      </c>
      <c r="E14" s="19">
        <v>787939957</v>
      </c>
    </row>
    <row r="15" spans="1:5" ht="15">
      <c r="A15" s="42" t="s">
        <v>274</v>
      </c>
      <c r="B15" s="43" t="s">
        <v>275</v>
      </c>
      <c r="C15" s="43" t="s">
        <v>2</v>
      </c>
      <c r="D15" s="44">
        <v>569444450</v>
      </c>
      <c r="E15" s="45">
        <v>787939957</v>
      </c>
    </row>
    <row r="16" spans="1:5" ht="15">
      <c r="A16" s="5" t="s">
        <v>276</v>
      </c>
      <c r="B16" s="6" t="s">
        <v>277</v>
      </c>
      <c r="C16" s="8" t="s">
        <v>2</v>
      </c>
      <c r="D16" s="18">
        <v>595099853</v>
      </c>
      <c r="E16" s="19">
        <v>257210690</v>
      </c>
    </row>
    <row r="17" spans="1:7" ht="15">
      <c r="A17" s="5" t="s">
        <v>278</v>
      </c>
      <c r="B17" s="6" t="s">
        <v>279</v>
      </c>
      <c r="C17" s="8" t="s">
        <v>2</v>
      </c>
      <c r="D17" s="18">
        <v>6724428730</v>
      </c>
      <c r="E17" s="19">
        <v>3889257417</v>
      </c>
      <c r="G17" s="46"/>
    </row>
    <row r="18" spans="1:5" ht="26.25">
      <c r="A18" s="41" t="s">
        <v>280</v>
      </c>
      <c r="B18" s="6" t="s">
        <v>281</v>
      </c>
      <c r="C18" s="8" t="s">
        <v>2</v>
      </c>
      <c r="D18" s="18">
        <f>D12+(D13-D14)-(D16+D17)</f>
        <v>2145429896</v>
      </c>
      <c r="E18" s="19">
        <v>1797158014</v>
      </c>
    </row>
    <row r="19" spans="1:5" ht="15">
      <c r="A19" s="5" t="s">
        <v>282</v>
      </c>
      <c r="B19" s="6" t="s">
        <v>283</v>
      </c>
      <c r="C19" s="8" t="s">
        <v>2</v>
      </c>
      <c r="D19" s="18">
        <v>1670564941</v>
      </c>
      <c r="E19" s="19">
        <v>1231483167</v>
      </c>
    </row>
    <row r="20" spans="1:5" ht="15">
      <c r="A20" s="5" t="s">
        <v>284</v>
      </c>
      <c r="B20" s="6" t="s">
        <v>285</v>
      </c>
      <c r="C20" s="8" t="s">
        <v>2</v>
      </c>
      <c r="D20" s="18">
        <v>711319003</v>
      </c>
      <c r="E20" s="19">
        <v>164976223</v>
      </c>
    </row>
    <row r="21" spans="1:5" ht="15">
      <c r="A21" s="5" t="s">
        <v>286</v>
      </c>
      <c r="B21" s="6" t="s">
        <v>287</v>
      </c>
      <c r="C21" s="8" t="s">
        <v>2</v>
      </c>
      <c r="D21" s="18">
        <f>D19-D20</f>
        <v>959245938</v>
      </c>
      <c r="E21" s="19">
        <v>1066506944</v>
      </c>
    </row>
    <row r="22" spans="1:5" ht="15">
      <c r="A22" s="5" t="s">
        <v>288</v>
      </c>
      <c r="B22" s="6" t="s">
        <v>289</v>
      </c>
      <c r="C22" s="8" t="s">
        <v>2</v>
      </c>
      <c r="D22" s="18">
        <f>D18+D21</f>
        <v>3104675834</v>
      </c>
      <c r="E22" s="19">
        <v>2863664958</v>
      </c>
    </row>
    <row r="23" spans="1:5" ht="15">
      <c r="A23" s="5" t="s">
        <v>290</v>
      </c>
      <c r="B23" s="6" t="s">
        <v>291</v>
      </c>
      <c r="C23" s="8" t="s">
        <v>2</v>
      </c>
      <c r="D23" s="18">
        <v>683028683</v>
      </c>
      <c r="E23" s="19">
        <v>518959705</v>
      </c>
    </row>
    <row r="24" spans="1:5" ht="15">
      <c r="A24" s="5" t="s">
        <v>292</v>
      </c>
      <c r="B24" s="6" t="s">
        <v>293</v>
      </c>
      <c r="C24" s="8" t="s">
        <v>2</v>
      </c>
      <c r="D24" s="18"/>
      <c r="E24" s="19">
        <v>126189301</v>
      </c>
    </row>
    <row r="25" spans="1:5" ht="15">
      <c r="A25" s="5" t="s">
        <v>294</v>
      </c>
      <c r="B25" s="6" t="s">
        <v>295</v>
      </c>
      <c r="D25" s="18">
        <f>D22-D23-D24</f>
        <v>2421647151</v>
      </c>
      <c r="E25" s="19">
        <v>2218515952</v>
      </c>
    </row>
    <row r="26" spans="1:5" ht="15">
      <c r="A26" s="5" t="s">
        <v>296</v>
      </c>
      <c r="B26" s="6" t="s">
        <v>297</v>
      </c>
      <c r="C26" s="8"/>
      <c r="D26" s="18"/>
      <c r="E26" s="19"/>
    </row>
    <row r="27" spans="1:5" ht="15.75" thickBot="1">
      <c r="A27" s="47" t="s">
        <v>298</v>
      </c>
      <c r="B27" s="9" t="s">
        <v>299</v>
      </c>
      <c r="C27" s="48"/>
      <c r="D27" s="49"/>
      <c r="E27" s="23"/>
    </row>
    <row r="28" spans="1:5" ht="15">
      <c r="A28" s="3"/>
      <c r="B28" s="3"/>
      <c r="C28" s="3"/>
      <c r="D28" s="80" t="s">
        <v>300</v>
      </c>
      <c r="E28" s="80"/>
    </row>
    <row r="29" spans="1:5" ht="17.25" customHeight="1">
      <c r="A29" s="50" t="s">
        <v>301</v>
      </c>
      <c r="D29" s="76" t="s">
        <v>302</v>
      </c>
      <c r="E29" s="76"/>
    </row>
    <row r="30" spans="1:5" ht="15">
      <c r="A30" s="1" t="s">
        <v>303</v>
      </c>
      <c r="D30" s="76" t="s">
        <v>304</v>
      </c>
      <c r="E30" s="76"/>
    </row>
    <row r="33" spans="2:5" ht="15">
      <c r="B33" s="2"/>
      <c r="C33" s="2"/>
      <c r="D33" s="10"/>
      <c r="E33" s="10"/>
    </row>
  </sheetData>
  <sheetProtection/>
  <mergeCells count="8">
    <mergeCell ref="D29:E29"/>
    <mergeCell ref="D30:E30"/>
    <mergeCell ref="D1:E1"/>
    <mergeCell ref="B2:E2"/>
    <mergeCell ref="B3:E3"/>
    <mergeCell ref="A4:E4"/>
    <mergeCell ref="A5:E5"/>
    <mergeCell ref="D28:E2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49.8515625" style="1" customWidth="1"/>
    <col min="2" max="2" width="5.7109375" style="1" bestFit="1" customWidth="1"/>
    <col min="3" max="3" width="8.140625" style="1" customWidth="1"/>
    <col min="4" max="4" width="15.140625" style="11" customWidth="1"/>
    <col min="5" max="5" width="15.57421875" style="11" customWidth="1"/>
    <col min="6" max="16384" width="9.140625" style="1" customWidth="1"/>
  </cols>
  <sheetData>
    <row r="1" spans="1:5" ht="15">
      <c r="A1" s="4" t="s">
        <v>250</v>
      </c>
      <c r="C1" s="2"/>
      <c r="D1" s="67" t="s">
        <v>251</v>
      </c>
      <c r="E1" s="67"/>
    </row>
    <row r="2" spans="1:5" ht="15">
      <c r="A2" s="4" t="s">
        <v>252</v>
      </c>
      <c r="B2" s="77" t="s">
        <v>117</v>
      </c>
      <c r="C2" s="77"/>
      <c r="D2" s="77"/>
      <c r="E2" s="77"/>
    </row>
    <row r="3" spans="1:5" ht="15">
      <c r="A3" s="4"/>
      <c r="B3" s="77" t="s">
        <v>118</v>
      </c>
      <c r="C3" s="77"/>
      <c r="D3" s="77"/>
      <c r="E3" s="77"/>
    </row>
    <row r="4" spans="1:5" ht="15">
      <c r="A4" s="78" t="s">
        <v>253</v>
      </c>
      <c r="B4" s="78"/>
      <c r="C4" s="78"/>
      <c r="D4" s="78"/>
      <c r="E4" s="78"/>
    </row>
    <row r="5" spans="1:5" ht="15">
      <c r="A5" s="79" t="s">
        <v>254</v>
      </c>
      <c r="B5" s="79"/>
      <c r="C5" s="79"/>
      <c r="D5" s="79"/>
      <c r="E5" s="79"/>
    </row>
    <row r="6" spans="4:5" ht="15.75" customHeight="1" thickBot="1">
      <c r="D6" s="13"/>
      <c r="E6" s="36" t="s">
        <v>255</v>
      </c>
    </row>
    <row r="7" spans="1:5" ht="32.25" customHeight="1">
      <c r="A7" s="37" t="s">
        <v>122</v>
      </c>
      <c r="B7" s="38" t="s">
        <v>123</v>
      </c>
      <c r="C7" s="39" t="s">
        <v>124</v>
      </c>
      <c r="D7" s="38" t="s">
        <v>256</v>
      </c>
      <c r="E7" s="40" t="s">
        <v>257</v>
      </c>
    </row>
    <row r="8" spans="1:5" ht="15">
      <c r="A8" s="5" t="s">
        <v>258</v>
      </c>
      <c r="B8" s="6" t="s">
        <v>259</v>
      </c>
      <c r="C8" s="8" t="s">
        <v>260</v>
      </c>
      <c r="D8" s="18">
        <v>14337634335</v>
      </c>
      <c r="E8" s="19">
        <v>12790905439</v>
      </c>
    </row>
    <row r="9" spans="1:5" ht="15">
      <c r="A9" s="5" t="s">
        <v>261</v>
      </c>
      <c r="B9" s="6" t="s">
        <v>262</v>
      </c>
      <c r="C9" s="8" t="s">
        <v>2</v>
      </c>
      <c r="D9" s="18"/>
      <c r="E9" s="19"/>
    </row>
    <row r="10" spans="1:5" ht="26.25">
      <c r="A10" s="41" t="s">
        <v>263</v>
      </c>
      <c r="B10" s="6" t="s">
        <v>264</v>
      </c>
      <c r="C10" s="8" t="s">
        <v>2</v>
      </c>
      <c r="D10" s="18">
        <v>14337634335</v>
      </c>
      <c r="E10" s="19">
        <v>12790905439</v>
      </c>
    </row>
    <row r="11" spans="1:5" ht="15">
      <c r="A11" s="5" t="s">
        <v>265</v>
      </c>
      <c r="B11" s="6" t="s">
        <v>266</v>
      </c>
      <c r="C11" s="8" t="s">
        <v>267</v>
      </c>
      <c r="D11" s="18">
        <v>19214485324</v>
      </c>
      <c r="E11" s="19">
        <v>17748220005</v>
      </c>
    </row>
    <row r="12" spans="1:5" ht="15">
      <c r="A12" s="5" t="s">
        <v>268</v>
      </c>
      <c r="B12" s="6" t="s">
        <v>269</v>
      </c>
      <c r="C12" s="8"/>
      <c r="D12" s="18">
        <f>D10-D11</f>
        <v>-4876850989</v>
      </c>
      <c r="E12" s="19">
        <f>E10-E11</f>
        <v>-4957314566</v>
      </c>
    </row>
    <row r="13" spans="1:5" ht="15">
      <c r="A13" s="5" t="s">
        <v>270</v>
      </c>
      <c r="B13" s="6" t="s">
        <v>271</v>
      </c>
      <c r="C13" s="6" t="s">
        <v>2</v>
      </c>
      <c r="D13" s="18">
        <v>0</v>
      </c>
      <c r="E13" s="19">
        <v>0</v>
      </c>
    </row>
    <row r="14" spans="1:5" ht="15">
      <c r="A14" s="5" t="s">
        <v>272</v>
      </c>
      <c r="B14" s="6" t="s">
        <v>273</v>
      </c>
      <c r="C14" s="8" t="s">
        <v>2</v>
      </c>
      <c r="D14" s="18">
        <v>0</v>
      </c>
      <c r="E14" s="19">
        <v>0</v>
      </c>
    </row>
    <row r="15" spans="1:5" ht="15">
      <c r="A15" s="42" t="s">
        <v>274</v>
      </c>
      <c r="B15" s="43" t="s">
        <v>275</v>
      </c>
      <c r="C15" s="43" t="s">
        <v>2</v>
      </c>
      <c r="D15" s="44">
        <v>0</v>
      </c>
      <c r="E15" s="45">
        <v>0</v>
      </c>
    </row>
    <row r="16" spans="1:5" ht="15">
      <c r="A16" s="5" t="s">
        <v>276</v>
      </c>
      <c r="B16" s="6" t="s">
        <v>277</v>
      </c>
      <c r="C16" s="8" t="s">
        <v>2</v>
      </c>
      <c r="D16" s="18">
        <v>0</v>
      </c>
      <c r="E16" s="19">
        <v>0</v>
      </c>
    </row>
    <row r="17" spans="1:5" ht="15">
      <c r="A17" s="5" t="s">
        <v>278</v>
      </c>
      <c r="B17" s="6" t="s">
        <v>279</v>
      </c>
      <c r="C17" s="8" t="s">
        <v>2</v>
      </c>
      <c r="D17" s="18">
        <v>17385556829</v>
      </c>
      <c r="E17" s="19">
        <v>14355747468</v>
      </c>
    </row>
    <row r="18" spans="1:5" ht="26.25">
      <c r="A18" s="41" t="s">
        <v>280</v>
      </c>
      <c r="B18" s="6" t="s">
        <v>281</v>
      </c>
      <c r="C18" s="8" t="s">
        <v>2</v>
      </c>
      <c r="D18" s="18">
        <f>D12+(D13-D14)-(D16+D17)</f>
        <v>-22262407818</v>
      </c>
      <c r="E18" s="19">
        <f>E12+(E13-E14)-(E16+E17)</f>
        <v>-19313062034</v>
      </c>
    </row>
    <row r="19" spans="1:5" ht="15">
      <c r="A19" s="5" t="s">
        <v>282</v>
      </c>
      <c r="B19" s="6" t="s">
        <v>283</v>
      </c>
      <c r="C19" s="8" t="s">
        <v>2</v>
      </c>
      <c r="D19" s="18">
        <v>188653774</v>
      </c>
      <c r="E19" s="19">
        <v>234654633</v>
      </c>
    </row>
    <row r="20" spans="1:5" ht="15">
      <c r="A20" s="5" t="s">
        <v>284</v>
      </c>
      <c r="B20" s="6" t="s">
        <v>285</v>
      </c>
      <c r="C20" s="8" t="s">
        <v>2</v>
      </c>
      <c r="D20" s="18">
        <v>0</v>
      </c>
      <c r="E20" s="19"/>
    </row>
    <row r="21" spans="1:5" ht="15">
      <c r="A21" s="5" t="s">
        <v>286</v>
      </c>
      <c r="B21" s="6" t="s">
        <v>287</v>
      </c>
      <c r="C21" s="8" t="s">
        <v>2</v>
      </c>
      <c r="D21" s="18">
        <f>D19-D20</f>
        <v>188653774</v>
      </c>
      <c r="E21" s="19">
        <f>E19-E20</f>
        <v>234654633</v>
      </c>
    </row>
    <row r="22" spans="1:5" ht="15">
      <c r="A22" s="5" t="s">
        <v>288</v>
      </c>
      <c r="B22" s="6" t="s">
        <v>289</v>
      </c>
      <c r="C22" s="8" t="s">
        <v>2</v>
      </c>
      <c r="D22" s="18">
        <f>D18+D21</f>
        <v>-22073754044</v>
      </c>
      <c r="E22" s="19">
        <f>E18+E21</f>
        <v>-19078407401</v>
      </c>
    </row>
    <row r="23" spans="1:5" ht="15">
      <c r="A23" s="5" t="s">
        <v>290</v>
      </c>
      <c r="B23" s="6" t="s">
        <v>291</v>
      </c>
      <c r="C23" s="8" t="s">
        <v>2</v>
      </c>
      <c r="D23" s="18"/>
      <c r="E23" s="19">
        <v>0</v>
      </c>
    </row>
    <row r="24" spans="1:5" ht="15">
      <c r="A24" s="5" t="s">
        <v>292</v>
      </c>
      <c r="B24" s="6" t="s">
        <v>293</v>
      </c>
      <c r="C24" s="8" t="s">
        <v>2</v>
      </c>
      <c r="D24" s="18"/>
      <c r="E24" s="19">
        <v>0</v>
      </c>
    </row>
    <row r="25" spans="1:5" ht="15">
      <c r="A25" s="5" t="s">
        <v>294</v>
      </c>
      <c r="B25" s="6" t="s">
        <v>295</v>
      </c>
      <c r="D25" s="18">
        <f>D22-D23-D24</f>
        <v>-22073754044</v>
      </c>
      <c r="E25" s="19">
        <f>E22-E23-E24</f>
        <v>-19078407401</v>
      </c>
    </row>
    <row r="26" spans="1:5" ht="15">
      <c r="A26" s="5" t="s">
        <v>296</v>
      </c>
      <c r="B26" s="6" t="s">
        <v>297</v>
      </c>
      <c r="C26" s="8"/>
      <c r="D26" s="18"/>
      <c r="E26" s="19"/>
    </row>
    <row r="27" spans="1:5" ht="15.75" thickBot="1">
      <c r="A27" s="47" t="s">
        <v>298</v>
      </c>
      <c r="B27" s="9" t="s">
        <v>299</v>
      </c>
      <c r="C27" s="48"/>
      <c r="D27" s="49"/>
      <c r="E27" s="23"/>
    </row>
    <row r="28" spans="1:5" ht="15">
      <c r="A28" s="3"/>
      <c r="B28" s="3"/>
      <c r="C28" s="3"/>
      <c r="D28" s="80" t="s">
        <v>300</v>
      </c>
      <c r="E28" s="80"/>
    </row>
    <row r="29" spans="1:5" ht="17.25" customHeight="1">
      <c r="A29" s="50" t="s">
        <v>301</v>
      </c>
      <c r="D29" s="76" t="s">
        <v>302</v>
      </c>
      <c r="E29" s="76"/>
    </row>
    <row r="30" spans="1:5" ht="15">
      <c r="A30" s="1" t="s">
        <v>303</v>
      </c>
      <c r="D30" s="76" t="s">
        <v>304</v>
      </c>
      <c r="E30" s="76"/>
    </row>
    <row r="33" spans="2:5" ht="15">
      <c r="B33" s="2"/>
      <c r="C33" s="2"/>
      <c r="D33" s="10"/>
      <c r="E33" s="10"/>
    </row>
  </sheetData>
  <sheetProtection/>
  <mergeCells count="8">
    <mergeCell ref="D29:E29"/>
    <mergeCell ref="D30:E30"/>
    <mergeCell ref="D1:E1"/>
    <mergeCell ref="B2:E2"/>
    <mergeCell ref="B3:E3"/>
    <mergeCell ref="A4:E4"/>
    <mergeCell ref="A5:E5"/>
    <mergeCell ref="D28:E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49.8515625" style="1" customWidth="1"/>
    <col min="2" max="2" width="5.7109375" style="1" bestFit="1" customWidth="1"/>
    <col min="3" max="3" width="7.421875" style="1" customWidth="1"/>
    <col min="4" max="4" width="16.00390625" style="11" customWidth="1"/>
    <col min="5" max="5" width="15.57421875" style="11" customWidth="1"/>
    <col min="6" max="16384" width="9.140625" style="1" customWidth="1"/>
  </cols>
  <sheetData>
    <row r="1" spans="1:5" ht="15">
      <c r="A1" s="4" t="s">
        <v>250</v>
      </c>
      <c r="C1" s="2"/>
      <c r="D1" s="67" t="s">
        <v>251</v>
      </c>
      <c r="E1" s="67"/>
    </row>
    <row r="2" spans="1:5" ht="15">
      <c r="A2" s="4" t="s">
        <v>252</v>
      </c>
      <c r="B2" s="77" t="s">
        <v>117</v>
      </c>
      <c r="C2" s="77"/>
      <c r="D2" s="77"/>
      <c r="E2" s="77"/>
    </row>
    <row r="3" spans="1:5" ht="15">
      <c r="A3" s="4"/>
      <c r="B3" s="77" t="s">
        <v>118</v>
      </c>
      <c r="C3" s="77"/>
      <c r="D3" s="77"/>
      <c r="E3" s="77"/>
    </row>
    <row r="4" spans="1:5" ht="15">
      <c r="A4" s="78" t="s">
        <v>253</v>
      </c>
      <c r="B4" s="78"/>
      <c r="C4" s="78"/>
      <c r="D4" s="78"/>
      <c r="E4" s="78"/>
    </row>
    <row r="5" spans="1:5" ht="15">
      <c r="A5" s="79" t="s">
        <v>254</v>
      </c>
      <c r="B5" s="79"/>
      <c r="C5" s="79"/>
      <c r="D5" s="79"/>
      <c r="E5" s="79"/>
    </row>
    <row r="6" spans="4:5" ht="15.75" customHeight="1" thickBot="1">
      <c r="D6" s="13"/>
      <c r="E6" s="36" t="s">
        <v>255</v>
      </c>
    </row>
    <row r="7" spans="1:5" ht="32.25" customHeight="1">
      <c r="A7" s="37" t="s">
        <v>122</v>
      </c>
      <c r="B7" s="38" t="s">
        <v>123</v>
      </c>
      <c r="C7" s="39" t="s">
        <v>124</v>
      </c>
      <c r="D7" s="38" t="s">
        <v>256</v>
      </c>
      <c r="E7" s="40" t="s">
        <v>257</v>
      </c>
    </row>
    <row r="8" spans="1:5" ht="15">
      <c r="A8" s="5" t="s">
        <v>258</v>
      </c>
      <c r="B8" s="6" t="s">
        <v>259</v>
      </c>
      <c r="C8" s="8" t="s">
        <v>260</v>
      </c>
      <c r="D8" s="18">
        <f>'[1]SXKD'!D8+'[1]QLKT'!D8</f>
        <v>100575753086</v>
      </c>
      <c r="E8" s="19">
        <f>'[1]SXKD'!E8+'[1]QLKT'!E8</f>
        <v>102382257458</v>
      </c>
    </row>
    <row r="9" spans="1:5" ht="15">
      <c r="A9" s="5" t="s">
        <v>261</v>
      </c>
      <c r="B9" s="6" t="s">
        <v>262</v>
      </c>
      <c r="C9" s="8" t="s">
        <v>2</v>
      </c>
      <c r="D9" s="18"/>
      <c r="E9" s="19"/>
    </row>
    <row r="10" spans="1:5" ht="26.25">
      <c r="A10" s="41" t="s">
        <v>263</v>
      </c>
      <c r="B10" s="6" t="s">
        <v>264</v>
      </c>
      <c r="C10" s="8" t="s">
        <v>2</v>
      </c>
      <c r="D10" s="18">
        <f>'[1]SXKD'!D10+'[1]QLKT'!D10</f>
        <v>100575753086</v>
      </c>
      <c r="E10" s="19">
        <f>'[1]SXKD'!E10+'[1]QLKT'!E10</f>
        <v>102382257458</v>
      </c>
    </row>
    <row r="11" spans="1:5" ht="15">
      <c r="A11" s="5" t="s">
        <v>265</v>
      </c>
      <c r="B11" s="6" t="s">
        <v>266</v>
      </c>
      <c r="C11" s="8" t="s">
        <v>267</v>
      </c>
      <c r="D11" s="18">
        <f>'[1]SXKD'!D11+'[1]QLKT'!D11</f>
        <v>95967529465</v>
      </c>
      <c r="E11" s="19">
        <f>'[1]SXKD'!E11+'[1]QLKT'!E11</f>
        <v>100878333303</v>
      </c>
    </row>
    <row r="12" spans="1:5" ht="15">
      <c r="A12" s="5" t="s">
        <v>268</v>
      </c>
      <c r="B12" s="6" t="s">
        <v>269</v>
      </c>
      <c r="C12" s="8"/>
      <c r="D12" s="18">
        <f>'[1]SXKD'!D12+'[1]QLKT'!D12</f>
        <v>4608223621</v>
      </c>
      <c r="E12" s="19">
        <f>'[1]SXKD'!E12+'[1]QLKT'!E12</f>
        <v>1503924155</v>
      </c>
    </row>
    <row r="13" spans="1:5" ht="15">
      <c r="A13" s="5" t="s">
        <v>270</v>
      </c>
      <c r="B13" s="6" t="s">
        <v>271</v>
      </c>
      <c r="C13" s="6" t="s">
        <v>2</v>
      </c>
      <c r="D13" s="18">
        <f>'[1]SXKD'!D13+'[1]QLKT'!D13</f>
        <v>549328319</v>
      </c>
      <c r="E13" s="19">
        <f>'[1]SXKD'!E13+'[1]QLKT'!E13</f>
        <v>270327357</v>
      </c>
    </row>
    <row r="14" spans="1:5" ht="15">
      <c r="A14" s="5" t="s">
        <v>272</v>
      </c>
      <c r="B14" s="6" t="s">
        <v>273</v>
      </c>
      <c r="C14" s="8" t="s">
        <v>2</v>
      </c>
      <c r="D14" s="18">
        <f>'[1]SXKD'!D14+'[1]QLKT'!D14</f>
        <v>569444450</v>
      </c>
      <c r="E14" s="19">
        <f>'[1]SXKD'!E14+'[1]QLKT'!E14</f>
        <v>787939957</v>
      </c>
    </row>
    <row r="15" spans="1:5" ht="15">
      <c r="A15" s="42" t="s">
        <v>274</v>
      </c>
      <c r="B15" s="43" t="s">
        <v>275</v>
      </c>
      <c r="C15" s="43" t="s">
        <v>2</v>
      </c>
      <c r="D15" s="44">
        <f>'[1]SXKD'!D15+'[1]QLKT'!D15</f>
        <v>569444450</v>
      </c>
      <c r="E15" s="21">
        <f>'[1]SXKD'!E15+'[1]QLKT'!E15</f>
        <v>787939957</v>
      </c>
    </row>
    <row r="16" spans="1:5" ht="15">
      <c r="A16" s="5" t="s">
        <v>276</v>
      </c>
      <c r="B16" s="6" t="s">
        <v>277</v>
      </c>
      <c r="C16" s="8" t="s">
        <v>2</v>
      </c>
      <c r="D16" s="18">
        <f>'[1]SXKD'!D16+'[1]QLKT'!D16</f>
        <v>595099853</v>
      </c>
      <c r="E16" s="19">
        <f>'[1]SXKD'!E16+'[1]QLKT'!E16</f>
        <v>257210690</v>
      </c>
    </row>
    <row r="17" spans="1:5" ht="15">
      <c r="A17" s="5" t="s">
        <v>278</v>
      </c>
      <c r="B17" s="6" t="s">
        <v>279</v>
      </c>
      <c r="C17" s="8" t="s">
        <v>2</v>
      </c>
      <c r="D17" s="18">
        <f>'[1]SXKD'!D17+'[1]QLKT'!D17</f>
        <v>24109985559</v>
      </c>
      <c r="E17" s="19">
        <f>'[1]SXKD'!E17+'[1]QLKT'!E17</f>
        <v>18245004885</v>
      </c>
    </row>
    <row r="18" spans="1:5" ht="26.25">
      <c r="A18" s="41" t="s">
        <v>280</v>
      </c>
      <c r="B18" s="6" t="s">
        <v>281</v>
      </c>
      <c r="C18" s="8" t="s">
        <v>2</v>
      </c>
      <c r="D18" s="18">
        <f>'[1]SXKD'!D18+'[1]QLKT'!D18</f>
        <v>-20116977922</v>
      </c>
      <c r="E18" s="19">
        <f>'[1]SXKD'!E18+'[1]QLKT'!E18</f>
        <v>-17515904020</v>
      </c>
    </row>
    <row r="19" spans="1:5" ht="15">
      <c r="A19" s="5" t="s">
        <v>282</v>
      </c>
      <c r="B19" s="6" t="s">
        <v>283</v>
      </c>
      <c r="C19" s="8" t="s">
        <v>2</v>
      </c>
      <c r="D19" s="18">
        <f>'[1]SXKD'!D19+'[1]QLKT'!D19</f>
        <v>1859218715</v>
      </c>
      <c r="E19" s="19">
        <f>'[1]SXKD'!E19+'[1]QLKT'!E19</f>
        <v>1466137800</v>
      </c>
    </row>
    <row r="20" spans="1:5" ht="15">
      <c r="A20" s="5" t="s">
        <v>284</v>
      </c>
      <c r="B20" s="6" t="s">
        <v>285</v>
      </c>
      <c r="C20" s="8" t="s">
        <v>2</v>
      </c>
      <c r="D20" s="18">
        <f>'[1]SXKD'!D20+'[1]QLKT'!D20</f>
        <v>711319003</v>
      </c>
      <c r="E20" s="19">
        <f>'[1]SXKD'!E20+'[1]QLKT'!E20</f>
        <v>164976223</v>
      </c>
    </row>
    <row r="21" spans="1:5" ht="15">
      <c r="A21" s="5" t="s">
        <v>286</v>
      </c>
      <c r="B21" s="6" t="s">
        <v>287</v>
      </c>
      <c r="C21" s="8" t="s">
        <v>2</v>
      </c>
      <c r="D21" s="18">
        <f>'[1]SXKD'!D21+'[1]QLKT'!D21</f>
        <v>1147899712</v>
      </c>
      <c r="E21" s="19">
        <f>'[1]SXKD'!E21+'[1]QLKT'!E21</f>
        <v>1301161577</v>
      </c>
    </row>
    <row r="22" spans="1:5" ht="15">
      <c r="A22" s="5" t="s">
        <v>288</v>
      </c>
      <c r="B22" s="6" t="s">
        <v>289</v>
      </c>
      <c r="C22" s="8" t="s">
        <v>2</v>
      </c>
      <c r="D22" s="18">
        <f>'[1]SXKD'!D22+'[1]QLKT'!D22</f>
        <v>-18969078210</v>
      </c>
      <c r="E22" s="19">
        <f>'[1]SXKD'!E22+'[1]QLKT'!E22</f>
        <v>-16214742443</v>
      </c>
    </row>
    <row r="23" spans="1:5" ht="15">
      <c r="A23" s="5" t="s">
        <v>290</v>
      </c>
      <c r="B23" s="6" t="s">
        <v>291</v>
      </c>
      <c r="C23" s="8" t="s">
        <v>2</v>
      </c>
      <c r="D23" s="18">
        <f>'[1]SXKD'!D23+'[1]QLKT'!D23</f>
        <v>683028683</v>
      </c>
      <c r="E23" s="19">
        <f>'[1]SXKD'!E23+'[1]QLKT'!E23</f>
        <v>518959705</v>
      </c>
    </row>
    <row r="24" spans="1:5" ht="15">
      <c r="A24" s="5" t="s">
        <v>292</v>
      </c>
      <c r="B24" s="6" t="s">
        <v>293</v>
      </c>
      <c r="C24" s="8" t="s">
        <v>2</v>
      </c>
      <c r="D24" s="18">
        <f>'[1]SXKD'!D24+'[1]QLKT'!D24</f>
        <v>0</v>
      </c>
      <c r="E24" s="19">
        <f>'[1]SXKD'!E24+'[1]QLKT'!E24</f>
        <v>126189301</v>
      </c>
    </row>
    <row r="25" spans="1:5" ht="15">
      <c r="A25" s="5" t="s">
        <v>294</v>
      </c>
      <c r="B25" s="6" t="s">
        <v>295</v>
      </c>
      <c r="D25" s="18">
        <f>'[1]SXKD'!D25+'[1]QLKT'!D25</f>
        <v>-19652106893</v>
      </c>
      <c r="E25" s="19">
        <f>'[1]SXKD'!E25+'[1]QLKT'!E25</f>
        <v>-16859891449</v>
      </c>
    </row>
    <row r="26" spans="1:5" ht="15">
      <c r="A26" s="5" t="s">
        <v>296</v>
      </c>
      <c r="B26" s="6" t="s">
        <v>297</v>
      </c>
      <c r="C26" s="8"/>
      <c r="D26" s="18"/>
      <c r="E26" s="19"/>
    </row>
    <row r="27" spans="1:5" ht="15.75" thickBot="1">
      <c r="A27" s="47" t="s">
        <v>298</v>
      </c>
      <c r="B27" s="9" t="s">
        <v>299</v>
      </c>
      <c r="C27" s="48"/>
      <c r="D27" s="49"/>
      <c r="E27" s="23"/>
    </row>
    <row r="28" spans="1:5" ht="15">
      <c r="A28" s="3"/>
      <c r="B28" s="3"/>
      <c r="C28" s="3"/>
      <c r="D28" s="80" t="s">
        <v>300</v>
      </c>
      <c r="E28" s="80"/>
    </row>
    <row r="29" spans="1:5" ht="17.25" customHeight="1">
      <c r="A29" s="50" t="s">
        <v>301</v>
      </c>
      <c r="D29" s="76" t="s">
        <v>302</v>
      </c>
      <c r="E29" s="76"/>
    </row>
    <row r="30" spans="1:5" ht="15">
      <c r="A30" s="1" t="s">
        <v>303</v>
      </c>
      <c r="D30" s="76" t="s">
        <v>304</v>
      </c>
      <c r="E30" s="76"/>
    </row>
    <row r="33" spans="2:5" ht="15">
      <c r="B33" s="2"/>
      <c r="C33" s="2"/>
      <c r="D33" s="10"/>
      <c r="E33" s="10"/>
    </row>
  </sheetData>
  <sheetProtection/>
  <mergeCells count="8">
    <mergeCell ref="D29:E29"/>
    <mergeCell ref="D30:E30"/>
    <mergeCell ref="D1:E1"/>
    <mergeCell ref="B2:E2"/>
    <mergeCell ref="B3:E3"/>
    <mergeCell ref="A4:E4"/>
    <mergeCell ref="A5:E5"/>
    <mergeCell ref="D28:E2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51.7109375" style="0" customWidth="1"/>
    <col min="2" max="2" width="5.7109375" style="0" bestFit="1" customWidth="1"/>
    <col min="3" max="3" width="11.140625" style="0" customWidth="1"/>
    <col min="4" max="4" width="15.140625" style="12" bestFit="1" customWidth="1"/>
    <col min="5" max="5" width="15.28125" style="12" customWidth="1"/>
    <col min="6" max="11" width="9.140625" style="12" customWidth="1"/>
  </cols>
  <sheetData>
    <row r="1" spans="1:11" ht="15">
      <c r="A1" s="51" t="s">
        <v>250</v>
      </c>
      <c r="B1" s="52"/>
      <c r="C1" s="2" t="s">
        <v>305</v>
      </c>
      <c r="D1" s="10"/>
      <c r="E1" s="10"/>
      <c r="F1" s="11"/>
      <c r="G1" s="11"/>
      <c r="H1" s="11"/>
      <c r="I1" s="11"/>
      <c r="J1" s="11"/>
      <c r="K1" s="11"/>
    </row>
    <row r="2" spans="1:11" ht="15">
      <c r="A2" s="1" t="s">
        <v>306</v>
      </c>
      <c r="B2" s="51"/>
      <c r="C2" s="3" t="s">
        <v>117</v>
      </c>
      <c r="D2" s="13"/>
      <c r="E2" s="13"/>
      <c r="F2" s="11"/>
      <c r="G2" s="11"/>
      <c r="H2" s="11"/>
      <c r="I2" s="11"/>
      <c r="J2" s="11"/>
      <c r="K2" s="11"/>
    </row>
    <row r="3" spans="1:11" ht="15">
      <c r="A3" s="4"/>
      <c r="B3" s="4"/>
      <c r="C3" s="4" t="s">
        <v>118</v>
      </c>
      <c r="D3" s="11"/>
      <c r="E3" s="11"/>
      <c r="F3" s="11"/>
      <c r="G3" s="11"/>
      <c r="H3" s="11"/>
      <c r="I3" s="11"/>
      <c r="J3" s="11"/>
      <c r="K3" s="11"/>
    </row>
    <row r="4" spans="1:11" ht="15">
      <c r="A4" s="1"/>
      <c r="B4" s="1"/>
      <c r="C4" s="1"/>
      <c r="D4" s="11"/>
      <c r="E4" s="11"/>
      <c r="F4" s="11"/>
      <c r="G4" s="11"/>
      <c r="H4" s="11"/>
      <c r="I4" s="11"/>
      <c r="J4" s="11"/>
      <c r="K4" s="11"/>
    </row>
    <row r="5" spans="1:11" ht="20.25" customHeight="1">
      <c r="A5" s="81" t="s">
        <v>307</v>
      </c>
      <c r="B5" s="81"/>
      <c r="C5" s="81"/>
      <c r="D5" s="81"/>
      <c r="E5" s="81"/>
      <c r="F5" s="11"/>
      <c r="G5" s="11"/>
      <c r="H5" s="11"/>
      <c r="I5" s="11"/>
      <c r="J5" s="11"/>
      <c r="K5" s="11"/>
    </row>
    <row r="6" spans="1:11" ht="15.75" customHeight="1">
      <c r="A6" s="66" t="s">
        <v>308</v>
      </c>
      <c r="B6" s="66"/>
      <c r="C6" s="66"/>
      <c r="D6" s="66"/>
      <c r="E6" s="66"/>
      <c r="F6" s="11"/>
      <c r="G6" s="11"/>
      <c r="H6" s="11"/>
      <c r="I6" s="11"/>
      <c r="J6" s="11"/>
      <c r="K6" s="11"/>
    </row>
    <row r="7" spans="1:11" ht="15">
      <c r="A7" s="82" t="s">
        <v>254</v>
      </c>
      <c r="B7" s="82"/>
      <c r="C7" s="82"/>
      <c r="D7" s="82"/>
      <c r="E7" s="82"/>
      <c r="F7" s="11"/>
      <c r="G7" s="11"/>
      <c r="H7" s="11"/>
      <c r="I7" s="11"/>
      <c r="J7" s="11"/>
      <c r="K7" s="11"/>
    </row>
    <row r="8" spans="1:11" ht="15.75" thickBot="1">
      <c r="A8" s="1"/>
      <c r="B8" s="1"/>
      <c r="C8" s="1"/>
      <c r="D8" s="13" t="s">
        <v>121</v>
      </c>
      <c r="E8" s="13" t="s">
        <v>0</v>
      </c>
      <c r="F8" s="13"/>
      <c r="G8" s="11"/>
      <c r="H8" s="11"/>
      <c r="I8" s="11"/>
      <c r="J8" s="11"/>
      <c r="K8" s="11"/>
    </row>
    <row r="9" spans="1:11" ht="28.5" customHeight="1">
      <c r="A9" s="53" t="s">
        <v>122</v>
      </c>
      <c r="B9" s="54" t="s">
        <v>123</v>
      </c>
      <c r="C9" s="55" t="s">
        <v>309</v>
      </c>
      <c r="D9" s="56" t="s">
        <v>256</v>
      </c>
      <c r="E9" s="57" t="s">
        <v>257</v>
      </c>
      <c r="F9" s="11"/>
      <c r="G9" s="11"/>
      <c r="H9" s="11"/>
      <c r="I9" s="11"/>
      <c r="J9" s="11"/>
      <c r="K9" s="11"/>
    </row>
    <row r="10" spans="1:11" ht="15">
      <c r="A10" s="5" t="s">
        <v>310</v>
      </c>
      <c r="B10" s="6" t="s">
        <v>311</v>
      </c>
      <c r="C10" s="6" t="s">
        <v>2</v>
      </c>
      <c r="D10" s="18"/>
      <c r="E10" s="19"/>
      <c r="F10" s="17"/>
      <c r="G10" s="17"/>
      <c r="H10" s="17"/>
      <c r="I10" s="17"/>
      <c r="J10" s="17"/>
      <c r="K10" s="11"/>
    </row>
    <row r="11" spans="1:11" ht="15">
      <c r="A11" s="5" t="s">
        <v>312</v>
      </c>
      <c r="B11" s="6" t="s">
        <v>259</v>
      </c>
      <c r="C11" s="6" t="s">
        <v>2</v>
      </c>
      <c r="D11" s="18">
        <v>-18969078210</v>
      </c>
      <c r="E11" s="19">
        <v>-16214742443</v>
      </c>
      <c r="F11" s="17"/>
      <c r="G11" s="17"/>
      <c r="H11" s="17"/>
      <c r="I11" s="17"/>
      <c r="J11" s="17"/>
      <c r="K11" s="11"/>
    </row>
    <row r="12" spans="1:11" ht="15">
      <c r="A12" s="7" t="s">
        <v>313</v>
      </c>
      <c r="B12" s="8" t="s">
        <v>311</v>
      </c>
      <c r="C12" s="8" t="s">
        <v>2</v>
      </c>
      <c r="D12" s="20"/>
      <c r="E12" s="21"/>
      <c r="F12" s="17"/>
      <c r="G12" s="17"/>
      <c r="H12" s="17"/>
      <c r="I12" s="17"/>
      <c r="J12" s="17"/>
      <c r="K12" s="11"/>
    </row>
    <row r="13" spans="1:11" ht="15">
      <c r="A13" s="7" t="s">
        <v>314</v>
      </c>
      <c r="B13" s="8" t="s">
        <v>262</v>
      </c>
      <c r="C13" s="8" t="s">
        <v>2</v>
      </c>
      <c r="D13" s="20">
        <v>8722314845</v>
      </c>
      <c r="E13" s="21">
        <v>10513602350</v>
      </c>
      <c r="F13" s="17"/>
      <c r="G13" s="17"/>
      <c r="H13" s="17"/>
      <c r="I13" s="17"/>
      <c r="J13" s="17"/>
      <c r="K13" s="11"/>
    </row>
    <row r="14" spans="1:11" ht="15">
      <c r="A14" s="7" t="s">
        <v>315</v>
      </c>
      <c r="B14" s="8" t="s">
        <v>316</v>
      </c>
      <c r="C14" s="8" t="s">
        <v>2</v>
      </c>
      <c r="D14" s="20">
        <v>2788236339</v>
      </c>
      <c r="E14" s="21">
        <v>537403423</v>
      </c>
      <c r="F14" s="17"/>
      <c r="G14" s="17"/>
      <c r="H14" s="17"/>
      <c r="I14" s="17"/>
      <c r="J14" s="17"/>
      <c r="K14" s="11"/>
    </row>
    <row r="15" spans="1:11" ht="33" customHeight="1">
      <c r="A15" s="58" t="s">
        <v>317</v>
      </c>
      <c r="B15" s="8" t="s">
        <v>318</v>
      </c>
      <c r="C15" s="8" t="s">
        <v>2</v>
      </c>
      <c r="D15" s="20"/>
      <c r="E15" s="21"/>
      <c r="F15" s="17"/>
      <c r="G15" s="17"/>
      <c r="H15" s="17"/>
      <c r="I15" s="17"/>
      <c r="J15" s="17"/>
      <c r="K15" s="11"/>
    </row>
    <row r="16" spans="1:11" ht="15">
      <c r="A16" s="7" t="s">
        <v>319</v>
      </c>
      <c r="B16" s="8" t="s">
        <v>320</v>
      </c>
      <c r="C16" s="8" t="s">
        <v>2</v>
      </c>
      <c r="D16" s="20">
        <v>-549328319</v>
      </c>
      <c r="E16" s="21">
        <v>-375089262</v>
      </c>
      <c r="F16" s="17"/>
      <c r="G16" s="17"/>
      <c r="H16" s="17"/>
      <c r="I16" s="17"/>
      <c r="J16" s="17"/>
      <c r="K16" s="11"/>
    </row>
    <row r="17" spans="1:11" ht="15">
      <c r="A17" s="7" t="s">
        <v>321</v>
      </c>
      <c r="B17" s="8" t="s">
        <v>322</v>
      </c>
      <c r="C17" s="8" t="s">
        <v>2</v>
      </c>
      <c r="D17" s="20">
        <v>569444450</v>
      </c>
      <c r="E17" s="21">
        <v>787939957</v>
      </c>
      <c r="F17" s="17"/>
      <c r="G17" s="17"/>
      <c r="H17" s="17"/>
      <c r="I17" s="17"/>
      <c r="J17" s="17"/>
      <c r="K17" s="11"/>
    </row>
    <row r="18" spans="1:11" s="22" customFormat="1" ht="15">
      <c r="A18" s="7" t="s">
        <v>323</v>
      </c>
      <c r="B18" s="8" t="s">
        <v>324</v>
      </c>
      <c r="C18" s="8" t="s">
        <v>2</v>
      </c>
      <c r="D18" s="20"/>
      <c r="E18" s="21"/>
      <c r="F18" s="17"/>
      <c r="G18" s="17"/>
      <c r="H18" s="17"/>
      <c r="I18" s="17"/>
      <c r="J18" s="17"/>
      <c r="K18" s="11"/>
    </row>
    <row r="19" spans="1:11" ht="15">
      <c r="A19" s="7" t="s">
        <v>325</v>
      </c>
      <c r="B19" s="8" t="s">
        <v>326</v>
      </c>
      <c r="C19" s="8" t="s">
        <v>2</v>
      </c>
      <c r="D19" s="20">
        <v>-7438410895</v>
      </c>
      <c r="E19" s="21">
        <v>-4877075276</v>
      </c>
      <c r="F19" s="17"/>
      <c r="G19" s="17"/>
      <c r="H19" s="17"/>
      <c r="I19" s="17"/>
      <c r="J19" s="17"/>
      <c r="K19" s="11"/>
    </row>
    <row r="20" spans="1:11" ht="15">
      <c r="A20" s="7" t="s">
        <v>327</v>
      </c>
      <c r="B20" s="8" t="s">
        <v>328</v>
      </c>
      <c r="C20" s="8" t="s">
        <v>2</v>
      </c>
      <c r="D20" s="20">
        <v>2355220955</v>
      </c>
      <c r="E20" s="21">
        <v>-5564605506</v>
      </c>
      <c r="F20" s="17"/>
      <c r="G20" s="17"/>
      <c r="H20" s="17"/>
      <c r="I20" s="17"/>
      <c r="J20" s="17"/>
      <c r="K20" s="11"/>
    </row>
    <row r="21" spans="1:11" ht="15">
      <c r="A21" s="7" t="s">
        <v>329</v>
      </c>
      <c r="B21" s="8" t="s">
        <v>264</v>
      </c>
      <c r="C21" s="8" t="s">
        <v>2</v>
      </c>
      <c r="D21" s="20">
        <v>4107869037</v>
      </c>
      <c r="E21" s="21">
        <v>7832942080</v>
      </c>
      <c r="F21" s="17"/>
      <c r="G21" s="17"/>
      <c r="H21" s="17"/>
      <c r="I21" s="17"/>
      <c r="J21" s="17"/>
      <c r="K21" s="11"/>
    </row>
    <row r="22" spans="1:11" ht="30.75" customHeight="1">
      <c r="A22" s="58" t="s">
        <v>330</v>
      </c>
      <c r="B22" s="8" t="s">
        <v>266</v>
      </c>
      <c r="C22" s="8" t="s">
        <v>2</v>
      </c>
      <c r="D22" s="20">
        <v>1444899572</v>
      </c>
      <c r="E22" s="21">
        <v>10792140892</v>
      </c>
      <c r="F22" s="17"/>
      <c r="G22" s="17"/>
      <c r="H22" s="17"/>
      <c r="I22" s="17"/>
      <c r="J22" s="17"/>
      <c r="K22" s="11"/>
    </row>
    <row r="23" spans="1:11" ht="15">
      <c r="A23" s="7" t="s">
        <v>331</v>
      </c>
      <c r="B23" s="8" t="s">
        <v>332</v>
      </c>
      <c r="C23" s="8" t="s">
        <v>2</v>
      </c>
      <c r="D23" s="20">
        <v>1032142773</v>
      </c>
      <c r="E23" s="21">
        <v>276759436</v>
      </c>
      <c r="F23" s="17"/>
      <c r="G23" s="17"/>
      <c r="H23" s="17"/>
      <c r="I23" s="17"/>
      <c r="J23" s="17"/>
      <c r="K23" s="11"/>
    </row>
    <row r="24" spans="1:11" ht="15">
      <c r="A24" s="7" t="s">
        <v>333</v>
      </c>
      <c r="B24" s="8" t="s">
        <v>334</v>
      </c>
      <c r="C24" s="8" t="s">
        <v>2</v>
      </c>
      <c r="D24" s="20"/>
      <c r="E24" s="21"/>
      <c r="F24" s="17"/>
      <c r="G24" s="17"/>
      <c r="H24" s="17"/>
      <c r="I24" s="17"/>
      <c r="J24" s="17"/>
      <c r="K24" s="11"/>
    </row>
    <row r="25" spans="1:11" ht="15">
      <c r="A25" s="7" t="s">
        <v>335</v>
      </c>
      <c r="B25" s="8" t="s">
        <v>336</v>
      </c>
      <c r="C25" s="8" t="s">
        <v>2</v>
      </c>
      <c r="D25" s="20">
        <v>-569444450</v>
      </c>
      <c r="E25" s="21">
        <v>-787939957</v>
      </c>
      <c r="F25" s="17"/>
      <c r="G25" s="17"/>
      <c r="H25" s="17"/>
      <c r="I25" s="17"/>
      <c r="J25" s="17"/>
      <c r="K25" s="11"/>
    </row>
    <row r="26" spans="1:11" ht="15">
      <c r="A26" s="7" t="s">
        <v>337</v>
      </c>
      <c r="B26" s="8" t="s">
        <v>338</v>
      </c>
      <c r="C26" s="8" t="s">
        <v>2</v>
      </c>
      <c r="D26" s="20">
        <v>-568661084</v>
      </c>
      <c r="E26" s="21">
        <v>-700978518</v>
      </c>
      <c r="F26" s="17"/>
      <c r="G26" s="17"/>
      <c r="H26" s="17"/>
      <c r="I26" s="17"/>
      <c r="J26" s="17"/>
      <c r="K26" s="11"/>
    </row>
    <row r="27" spans="1:11" ht="15">
      <c r="A27" s="7" t="s">
        <v>339</v>
      </c>
      <c r="B27" s="8" t="s">
        <v>340</v>
      </c>
      <c r="C27" s="8" t="s">
        <v>2</v>
      </c>
      <c r="D27" s="20">
        <v>89361000</v>
      </c>
      <c r="E27" s="21">
        <v>277302671</v>
      </c>
      <c r="F27" s="17"/>
      <c r="G27" s="17"/>
      <c r="H27" s="17"/>
      <c r="I27" s="17"/>
      <c r="J27" s="17"/>
      <c r="K27" s="11"/>
    </row>
    <row r="28" spans="1:11" s="22" customFormat="1" ht="15">
      <c r="A28" s="7" t="s">
        <v>341</v>
      </c>
      <c r="B28" s="8" t="s">
        <v>342</v>
      </c>
      <c r="C28" s="8" t="s">
        <v>2</v>
      </c>
      <c r="D28" s="20">
        <v>-2261705514</v>
      </c>
      <c r="E28" s="21">
        <v>-366663671</v>
      </c>
      <c r="F28" s="17"/>
      <c r="G28" s="17"/>
      <c r="H28" s="17"/>
      <c r="I28" s="17"/>
      <c r="J28" s="17"/>
      <c r="K28" s="11"/>
    </row>
    <row r="29" spans="1:11" ht="15">
      <c r="A29" s="5" t="s">
        <v>343</v>
      </c>
      <c r="B29" s="6" t="s">
        <v>269</v>
      </c>
      <c r="C29" s="6" t="s">
        <v>2</v>
      </c>
      <c r="D29" s="18">
        <v>-1808728606</v>
      </c>
      <c r="E29" s="19">
        <v>6881882151</v>
      </c>
      <c r="F29" s="17"/>
      <c r="G29" s="17"/>
      <c r="H29" s="17"/>
      <c r="I29" s="17"/>
      <c r="J29" s="17"/>
      <c r="K29" s="11"/>
    </row>
    <row r="30" spans="1:11" ht="15">
      <c r="A30" s="5" t="s">
        <v>344</v>
      </c>
      <c r="B30" s="8" t="s">
        <v>311</v>
      </c>
      <c r="C30" s="8" t="s">
        <v>2</v>
      </c>
      <c r="D30" s="20"/>
      <c r="E30" s="21"/>
      <c r="F30" s="17"/>
      <c r="G30" s="17"/>
      <c r="H30" s="17"/>
      <c r="I30" s="17"/>
      <c r="J30" s="17"/>
      <c r="K30" s="11"/>
    </row>
    <row r="31" spans="1:11" ht="26.25">
      <c r="A31" s="58" t="s">
        <v>345</v>
      </c>
      <c r="B31" s="8" t="s">
        <v>271</v>
      </c>
      <c r="C31" s="8" t="s">
        <v>2</v>
      </c>
      <c r="D31" s="20"/>
      <c r="E31" s="21"/>
      <c r="F31" s="17"/>
      <c r="G31" s="17"/>
      <c r="H31" s="17"/>
      <c r="I31" s="17"/>
      <c r="J31" s="17"/>
      <c r="K31" s="11"/>
    </row>
    <row r="32" spans="1:11" ht="33.75" customHeight="1">
      <c r="A32" s="58" t="s">
        <v>346</v>
      </c>
      <c r="B32" s="8" t="s">
        <v>273</v>
      </c>
      <c r="C32" s="8" t="s">
        <v>2</v>
      </c>
      <c r="D32" s="20"/>
      <c r="E32" s="21"/>
      <c r="F32" s="17"/>
      <c r="G32" s="17"/>
      <c r="H32" s="17"/>
      <c r="I32" s="17"/>
      <c r="J32" s="17"/>
      <c r="K32" s="11"/>
    </row>
    <row r="33" spans="1:11" ht="15">
      <c r="A33" s="7" t="s">
        <v>347</v>
      </c>
      <c r="B33" s="8" t="s">
        <v>275</v>
      </c>
      <c r="C33" s="8" t="s">
        <v>2</v>
      </c>
      <c r="D33" s="20"/>
      <c r="E33" s="21"/>
      <c r="F33" s="17"/>
      <c r="G33" s="17"/>
      <c r="H33" s="17"/>
      <c r="I33" s="17"/>
      <c r="J33" s="17"/>
      <c r="K33" s="11"/>
    </row>
    <row r="34" spans="1:11" ht="15">
      <c r="A34" s="7" t="s">
        <v>348</v>
      </c>
      <c r="B34" s="8" t="s">
        <v>349</v>
      </c>
      <c r="C34" s="8" t="s">
        <v>2</v>
      </c>
      <c r="D34" s="20"/>
      <c r="E34" s="21"/>
      <c r="F34" s="17"/>
      <c r="G34" s="17"/>
      <c r="H34" s="17"/>
      <c r="I34" s="17"/>
      <c r="J34" s="17"/>
      <c r="K34" s="11"/>
    </row>
    <row r="35" spans="1:11" ht="15">
      <c r="A35" s="7" t="s">
        <v>350</v>
      </c>
      <c r="B35" s="8" t="s">
        <v>277</v>
      </c>
      <c r="C35" s="8" t="s">
        <v>2</v>
      </c>
      <c r="D35" s="20"/>
      <c r="E35" s="21"/>
      <c r="F35" s="17"/>
      <c r="G35" s="17"/>
      <c r="H35" s="17"/>
      <c r="I35" s="17"/>
      <c r="J35" s="17"/>
      <c r="K35" s="11"/>
    </row>
    <row r="36" spans="1:11" ht="15">
      <c r="A36" s="7" t="s">
        <v>351</v>
      </c>
      <c r="B36" s="8" t="s">
        <v>279</v>
      </c>
      <c r="C36" s="8" t="s">
        <v>2</v>
      </c>
      <c r="D36" s="20"/>
      <c r="E36" s="21"/>
      <c r="F36" s="17"/>
      <c r="G36" s="17"/>
      <c r="H36" s="17"/>
      <c r="I36" s="17"/>
      <c r="J36" s="17"/>
      <c r="K36" s="11"/>
    </row>
    <row r="37" spans="1:11" s="22" customFormat="1" ht="15">
      <c r="A37" s="7" t="s">
        <v>352</v>
      </c>
      <c r="B37" s="8" t="s">
        <v>353</v>
      </c>
      <c r="C37" s="8" t="s">
        <v>2</v>
      </c>
      <c r="D37" s="20">
        <v>271828319</v>
      </c>
      <c r="E37" s="21">
        <v>270327357</v>
      </c>
      <c r="F37" s="17"/>
      <c r="G37" s="17"/>
      <c r="H37" s="17"/>
      <c r="I37" s="17"/>
      <c r="J37" s="17"/>
      <c r="K37" s="11"/>
    </row>
    <row r="38" spans="1:11" ht="15">
      <c r="A38" s="5" t="s">
        <v>354</v>
      </c>
      <c r="B38" s="6" t="s">
        <v>281</v>
      </c>
      <c r="C38" s="6"/>
      <c r="D38" s="18">
        <v>271828391</v>
      </c>
      <c r="E38" s="19">
        <v>270327357</v>
      </c>
      <c r="F38" s="17"/>
      <c r="G38" s="17"/>
      <c r="H38" s="17"/>
      <c r="I38" s="17"/>
      <c r="J38" s="17"/>
      <c r="K38" s="11"/>
    </row>
    <row r="39" spans="1:11" ht="15">
      <c r="A39" s="5" t="s">
        <v>355</v>
      </c>
      <c r="B39" s="8" t="s">
        <v>311</v>
      </c>
      <c r="C39" s="8" t="s">
        <v>2</v>
      </c>
      <c r="D39" s="20"/>
      <c r="E39" s="21"/>
      <c r="F39" s="17"/>
      <c r="G39" s="17"/>
      <c r="H39" s="17"/>
      <c r="I39" s="17"/>
      <c r="J39" s="17"/>
      <c r="K39" s="11"/>
    </row>
    <row r="40" spans="1:11" ht="15">
      <c r="A40" s="7" t="s">
        <v>356</v>
      </c>
      <c r="B40" s="8" t="s">
        <v>283</v>
      </c>
      <c r="C40" s="8" t="s">
        <v>2</v>
      </c>
      <c r="D40" s="20"/>
      <c r="E40" s="21"/>
      <c r="F40" s="17"/>
      <c r="G40" s="17"/>
      <c r="H40" s="17"/>
      <c r="I40" s="17"/>
      <c r="J40" s="17"/>
      <c r="K40" s="11"/>
    </row>
    <row r="41" spans="1:11" ht="33" customHeight="1">
      <c r="A41" s="58" t="s">
        <v>357</v>
      </c>
      <c r="B41" s="8" t="s">
        <v>285</v>
      </c>
      <c r="C41" s="8" t="s">
        <v>2</v>
      </c>
      <c r="D41" s="20"/>
      <c r="E41" s="21"/>
      <c r="F41" s="17"/>
      <c r="G41" s="17"/>
      <c r="H41" s="17"/>
      <c r="I41" s="17"/>
      <c r="J41" s="17"/>
      <c r="K41" s="11"/>
    </row>
    <row r="42" spans="1:11" ht="15">
      <c r="A42" s="7" t="s">
        <v>358</v>
      </c>
      <c r="B42" s="8" t="s">
        <v>359</v>
      </c>
      <c r="C42" s="8" t="s">
        <v>2</v>
      </c>
      <c r="D42" s="20"/>
      <c r="E42" s="21">
        <v>2960000000</v>
      </c>
      <c r="F42" s="17"/>
      <c r="G42" s="17"/>
      <c r="H42" s="17"/>
      <c r="I42" s="17"/>
      <c r="J42" s="17"/>
      <c r="K42" s="11"/>
    </row>
    <row r="43" spans="1:11" ht="15">
      <c r="A43" s="7" t="s">
        <v>360</v>
      </c>
      <c r="B43" s="8" t="s">
        <v>361</v>
      </c>
      <c r="C43" s="8" t="s">
        <v>2</v>
      </c>
      <c r="D43" s="20">
        <v>-2700000000</v>
      </c>
      <c r="E43" s="21">
        <v>-2650000000</v>
      </c>
      <c r="F43" s="17"/>
      <c r="G43" s="17"/>
      <c r="H43" s="17"/>
      <c r="I43" s="17"/>
      <c r="J43" s="17"/>
      <c r="K43" s="11"/>
    </row>
    <row r="44" spans="1:11" ht="15">
      <c r="A44" s="7" t="s">
        <v>362</v>
      </c>
      <c r="B44" s="8" t="s">
        <v>363</v>
      </c>
      <c r="C44" s="8" t="s">
        <v>2</v>
      </c>
      <c r="D44" s="20"/>
      <c r="E44" s="21"/>
      <c r="F44" s="17"/>
      <c r="G44" s="17"/>
      <c r="H44" s="17"/>
      <c r="I44" s="17"/>
      <c r="J44" s="17"/>
      <c r="K44" s="11"/>
    </row>
    <row r="45" spans="1:11" s="22" customFormat="1" ht="15">
      <c r="A45" s="7" t="s">
        <v>364</v>
      </c>
      <c r="B45" s="8" t="s">
        <v>365</v>
      </c>
      <c r="C45" s="8" t="s">
        <v>2</v>
      </c>
      <c r="D45" s="20"/>
      <c r="E45" s="21"/>
      <c r="F45" s="17"/>
      <c r="G45" s="17"/>
      <c r="H45" s="17"/>
      <c r="I45" s="17"/>
      <c r="J45" s="17"/>
      <c r="K45" s="11"/>
    </row>
    <row r="46" spans="1:11" ht="15">
      <c r="A46" s="5" t="s">
        <v>366</v>
      </c>
      <c r="B46" s="6" t="s">
        <v>287</v>
      </c>
      <c r="C46" s="6" t="s">
        <v>2</v>
      </c>
      <c r="D46" s="18">
        <v>-2700000000</v>
      </c>
      <c r="E46" s="19">
        <v>310000000</v>
      </c>
      <c r="F46" s="17"/>
      <c r="G46" s="17"/>
      <c r="H46" s="17"/>
      <c r="I46" s="17"/>
      <c r="J46" s="17"/>
      <c r="K46" s="11"/>
    </row>
    <row r="47" spans="1:11" ht="15">
      <c r="A47" s="5" t="s">
        <v>367</v>
      </c>
      <c r="B47" s="6" t="s">
        <v>289</v>
      </c>
      <c r="C47" s="6" t="s">
        <v>2</v>
      </c>
      <c r="D47" s="18">
        <v>-4236900287</v>
      </c>
      <c r="E47" s="19">
        <v>7462209508</v>
      </c>
      <c r="F47" s="17"/>
      <c r="G47" s="17"/>
      <c r="H47" s="17"/>
      <c r="I47" s="17"/>
      <c r="J47" s="17"/>
      <c r="K47" s="11"/>
    </row>
    <row r="48" spans="1:11" ht="15">
      <c r="A48" s="7" t="s">
        <v>368</v>
      </c>
      <c r="B48" s="8" t="s">
        <v>295</v>
      </c>
      <c r="C48" s="8" t="s">
        <v>2</v>
      </c>
      <c r="D48" s="20">
        <v>5245053869</v>
      </c>
      <c r="E48" s="21">
        <v>5651700775</v>
      </c>
      <c r="F48" s="17"/>
      <c r="G48" s="17"/>
      <c r="H48" s="17"/>
      <c r="I48" s="17"/>
      <c r="J48" s="17"/>
      <c r="K48" s="11"/>
    </row>
    <row r="49" spans="1:11" ht="15">
      <c r="A49" s="59" t="s">
        <v>369</v>
      </c>
      <c r="B49" s="60" t="s">
        <v>370</v>
      </c>
      <c r="C49" s="60"/>
      <c r="D49" s="61"/>
      <c r="E49" s="62"/>
      <c r="F49" s="17"/>
      <c r="G49" s="17"/>
      <c r="H49" s="17"/>
      <c r="I49" s="17"/>
      <c r="J49" s="17"/>
      <c r="K49" s="11"/>
    </row>
    <row r="50" spans="1:11" ht="15.75" thickBot="1">
      <c r="A50" s="47" t="s">
        <v>371</v>
      </c>
      <c r="B50" s="9" t="s">
        <v>297</v>
      </c>
      <c r="C50" s="9" t="s">
        <v>2</v>
      </c>
      <c r="D50" s="49">
        <v>10606894363</v>
      </c>
      <c r="E50" s="23">
        <v>5245053869</v>
      </c>
      <c r="F50" s="17"/>
      <c r="G50" s="17"/>
      <c r="H50" s="17"/>
      <c r="I50" s="17"/>
      <c r="J50" s="17"/>
      <c r="K50" s="11"/>
    </row>
    <row r="51" spans="1:11" ht="15">
      <c r="A51" s="1"/>
      <c r="B51" s="1"/>
      <c r="C51" s="1"/>
      <c r="D51" s="13"/>
      <c r="E51" s="13"/>
      <c r="F51" s="11"/>
      <c r="G51" s="11"/>
      <c r="H51" s="11"/>
      <c r="I51" s="11"/>
      <c r="J51" s="11"/>
      <c r="K51" s="11"/>
    </row>
    <row r="52" spans="1:11" ht="15">
      <c r="A52" s="51"/>
      <c r="B52" s="51"/>
      <c r="C52" s="51"/>
      <c r="D52" s="83" t="s">
        <v>372</v>
      </c>
      <c r="E52" s="83"/>
      <c r="F52" s="11"/>
      <c r="G52" s="11"/>
      <c r="H52" s="11"/>
      <c r="I52" s="11"/>
      <c r="J52" s="11"/>
      <c r="K52" s="11"/>
    </row>
    <row r="53" spans="1:11" ht="15">
      <c r="A53" s="3" t="s">
        <v>373</v>
      </c>
      <c r="B53" s="3" t="s">
        <v>374</v>
      </c>
      <c r="C53" s="3"/>
      <c r="D53" s="64" t="s">
        <v>302</v>
      </c>
      <c r="E53" s="64"/>
      <c r="F53" s="11"/>
      <c r="G53" s="11"/>
      <c r="H53" s="11"/>
      <c r="I53" s="11"/>
      <c r="J53" s="11"/>
      <c r="K53" s="11"/>
    </row>
    <row r="54" spans="1:11" ht="15">
      <c r="A54" s="1" t="s">
        <v>375</v>
      </c>
      <c r="B54" s="82" t="s">
        <v>376</v>
      </c>
      <c r="C54" s="82"/>
      <c r="D54" s="76" t="s">
        <v>377</v>
      </c>
      <c r="E54" s="76"/>
      <c r="F54" s="11"/>
      <c r="G54" s="11"/>
      <c r="H54" s="11"/>
      <c r="I54" s="11"/>
      <c r="J54" s="11"/>
      <c r="K54" s="11"/>
    </row>
    <row r="55" spans="1:11" ht="15">
      <c r="A55" s="1"/>
      <c r="B55" s="1"/>
      <c r="C55" s="1"/>
      <c r="D55" s="11"/>
      <c r="E55" s="11"/>
      <c r="F55" s="11"/>
      <c r="G55" s="11"/>
      <c r="H55" s="11"/>
      <c r="I55" s="11"/>
      <c r="J55" s="11"/>
      <c r="K55" s="11"/>
    </row>
    <row r="56" spans="1:11" ht="15">
      <c r="A56" s="1"/>
      <c r="B56" s="1"/>
      <c r="C56" s="1"/>
      <c r="D56" s="11"/>
      <c r="E56" s="11"/>
      <c r="F56" s="11"/>
      <c r="G56" s="11"/>
      <c r="H56" s="11"/>
      <c r="I56" s="11"/>
      <c r="J56" s="11"/>
      <c r="K56" s="11"/>
    </row>
    <row r="57" spans="1:11" ht="15">
      <c r="A57" s="1"/>
      <c r="B57" s="1"/>
      <c r="C57" s="1"/>
      <c r="D57" s="11"/>
      <c r="E57" s="11"/>
      <c r="F57" s="11"/>
      <c r="G57" s="11"/>
      <c r="H57" s="11"/>
      <c r="I57" s="11"/>
      <c r="J57" s="11"/>
      <c r="K57" s="11"/>
    </row>
    <row r="58" spans="1:11" ht="15">
      <c r="A58" s="1"/>
      <c r="B58" s="2"/>
      <c r="C58" s="2"/>
      <c r="D58" s="10"/>
      <c r="E58" s="10"/>
      <c r="F58" s="11"/>
      <c r="G58" s="11"/>
      <c r="H58" s="11"/>
      <c r="I58" s="11"/>
      <c r="J58" s="11"/>
      <c r="K58" s="11"/>
    </row>
    <row r="59" spans="1:11" ht="15">
      <c r="A59" s="1"/>
      <c r="B59" s="1"/>
      <c r="C59" s="1"/>
      <c r="D59" s="11"/>
      <c r="E59" s="11"/>
      <c r="F59" s="11"/>
      <c r="G59" s="11"/>
      <c r="H59" s="11"/>
      <c r="I59" s="11"/>
      <c r="J59" s="11"/>
      <c r="K59" s="11"/>
    </row>
  </sheetData>
  <sheetProtection/>
  <mergeCells count="7">
    <mergeCell ref="A5:E5"/>
    <mergeCell ref="A6:E6"/>
    <mergeCell ref="A7:E7"/>
    <mergeCell ref="D52:E52"/>
    <mergeCell ref="D53:E53"/>
    <mergeCell ref="B54:C54"/>
    <mergeCell ref="D54:E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NGOCLAN</dc:creator>
  <cp:keywords/>
  <dc:description/>
  <cp:lastModifiedBy>NGOCLAN</cp:lastModifiedBy>
  <cp:lastPrinted>2016-03-28T02:16:05Z</cp:lastPrinted>
  <dcterms:created xsi:type="dcterms:W3CDTF">2016-03-23T02:55:28Z</dcterms:created>
  <dcterms:modified xsi:type="dcterms:W3CDTF">2016-03-29T00:50:52Z</dcterms:modified>
  <cp:category/>
  <cp:version/>
  <cp:contentType/>
  <cp:contentStatus/>
</cp:coreProperties>
</file>